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U:\Tree Mitigation\"/>
    </mc:Choice>
  </mc:AlternateContent>
  <xr:revisionPtr revIDLastSave="0" documentId="13_ncr:1_{400C1B6F-6164-4C88-83D4-AAB35DBFF6F4}" xr6:coauthVersionLast="45" xr6:coauthVersionMax="46" xr10:uidLastSave="{00000000-0000-0000-0000-000000000000}"/>
  <bookViews>
    <workbookView xWindow="-120" yWindow="-120" windowWidth="29040" windowHeight="15840" xr2:uid="{17EDEDA6-ACDD-4922-AA23-E937D825F2E2}"/>
  </bookViews>
  <sheets>
    <sheet name="TM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P12" i="1" l="1"/>
  <c r="AP9" i="1" l="1"/>
  <c r="AP10" i="1"/>
  <c r="AP11" i="1"/>
  <c r="AP8" i="1"/>
  <c r="AP7" i="1"/>
  <c r="AT24" i="1" l="1" a="1"/>
  <c r="AT24" i="1" s="1"/>
  <c r="AT25" i="1" a="1"/>
  <c r="AT25" i="1" s="1"/>
  <c r="AT26" i="1" a="1"/>
  <c r="AT26" i="1" s="1"/>
  <c r="AU24" i="1"/>
  <c r="AU25" i="1"/>
  <c r="AU26" i="1"/>
  <c r="Y54" i="1"/>
  <c r="Y55" i="1"/>
  <c r="Y56" i="1"/>
  <c r="Y57" i="1"/>
  <c r="Y53" i="1"/>
  <c r="Y45" i="1"/>
  <c r="Y46" i="1"/>
  <c r="Y47" i="1"/>
  <c r="Y48" i="1"/>
  <c r="Y49" i="1"/>
  <c r="Y50" i="1"/>
  <c r="Y51" i="1"/>
  <c r="Y52" i="1"/>
  <c r="Y44" i="1"/>
  <c r="Y43" i="1"/>
  <c r="Y42" i="1"/>
  <c r="Y39" i="1"/>
  <c r="Y40" i="1"/>
  <c r="Y41" i="1"/>
  <c r="Y38" i="1"/>
  <c r="AJ44" i="1"/>
  <c r="AK44" i="1"/>
  <c r="AJ45" i="1"/>
  <c r="AK45" i="1"/>
  <c r="AJ46" i="1"/>
  <c r="AK46" i="1"/>
  <c r="AJ47" i="1"/>
  <c r="AK47" i="1"/>
  <c r="AJ48" i="1"/>
  <c r="AK48" i="1"/>
  <c r="AJ49" i="1"/>
  <c r="AK49" i="1"/>
  <c r="AJ50" i="1"/>
  <c r="AK50" i="1"/>
  <c r="AJ51" i="1"/>
  <c r="AK51" i="1"/>
  <c r="AJ52" i="1"/>
  <c r="AK52" i="1"/>
  <c r="AJ53" i="1"/>
  <c r="AK53" i="1"/>
  <c r="AJ54" i="1"/>
  <c r="AK54" i="1"/>
  <c r="AJ55" i="1"/>
  <c r="AK55" i="1"/>
  <c r="AJ56" i="1"/>
  <c r="AK56" i="1"/>
  <c r="AJ57" i="1"/>
  <c r="AK57" i="1"/>
  <c r="AJ38" i="1"/>
  <c r="AK38" i="1"/>
  <c r="AJ39" i="1"/>
  <c r="AK39" i="1"/>
  <c r="AJ40" i="1"/>
  <c r="AK40" i="1"/>
  <c r="AJ41" i="1"/>
  <c r="AK41" i="1"/>
  <c r="AJ42" i="1"/>
  <c r="AK42" i="1"/>
  <c r="AJ43" i="1"/>
  <c r="AK43" i="1"/>
  <c r="AP13" i="1"/>
  <c r="AP14" i="1"/>
  <c r="AP15" i="1"/>
  <c r="AP16" i="1"/>
  <c r="AP17" i="1"/>
  <c r="AP18" i="1"/>
  <c r="AP19" i="1"/>
  <c r="AP20" i="1"/>
  <c r="AP22" i="1"/>
  <c r="AP23" i="1"/>
  <c r="AP24" i="1"/>
  <c r="AP25" i="1"/>
  <c r="AP26" i="1"/>
  <c r="AP27" i="1"/>
  <c r="AP28" i="1"/>
  <c r="AP29" i="1"/>
  <c r="AP30" i="1"/>
  <c r="AP31" i="1"/>
  <c r="AS22" i="1" l="1"/>
  <c r="AS23" i="1"/>
  <c r="AS24" i="1"/>
  <c r="AS25" i="1"/>
  <c r="AS26" i="1"/>
  <c r="AR22" i="1"/>
  <c r="AR23" i="1"/>
  <c r="AR24" i="1"/>
  <c r="AR25" i="1"/>
  <c r="AR26" i="1"/>
  <c r="AP33" i="1"/>
  <c r="AT23" i="1" l="1" a="1"/>
  <c r="AT23" i="1" s="1"/>
  <c r="AV23" i="1" s="1"/>
  <c r="AW23" i="1" s="1"/>
  <c r="AY23" i="1" s="1"/>
  <c r="AU23" i="1"/>
  <c r="AT22" i="1" a="1"/>
  <c r="AT22" i="1" s="1"/>
  <c r="AU22" i="1"/>
  <c r="AV26" i="1"/>
  <c r="AW26" i="1" s="1"/>
  <c r="AY26" i="1" s="1"/>
  <c r="AV25" i="1"/>
  <c r="AW25" i="1" s="1"/>
  <c r="AY25" i="1" s="1"/>
  <c r="AV24" i="1"/>
  <c r="AW24" i="1" s="1"/>
  <c r="AY24" i="1" s="1"/>
  <c r="AV22" i="1"/>
  <c r="AW22" i="1" s="1"/>
  <c r="AR18" i="1"/>
  <c r="AR17" i="1"/>
  <c r="AR19" i="1"/>
  <c r="AR20" i="1"/>
  <c r="AR21" i="1"/>
  <c r="AT21" i="1" s="1" a="1"/>
  <c r="AT21" i="1" s="1"/>
  <c r="AR16" i="1"/>
  <c r="AR13" i="1"/>
  <c r="AR14" i="1"/>
  <c r="AR15" i="1"/>
  <c r="AR12" i="1"/>
  <c r="AT12" i="1" s="1" a="1"/>
  <c r="AT12" i="1" s="1"/>
  <c r="AR11" i="1"/>
  <c r="AR10" i="1"/>
  <c r="AR9" i="1"/>
  <c r="AR8" i="1"/>
  <c r="AR7" i="1"/>
  <c r="AS20" i="1"/>
  <c r="AS21" i="1"/>
  <c r="AS19" i="1"/>
  <c r="AS16" i="1"/>
  <c r="AS17" i="1"/>
  <c r="AS18" i="1"/>
  <c r="AS15" i="1"/>
  <c r="AS14" i="1"/>
  <c r="AS13" i="1"/>
  <c r="AS12" i="1"/>
  <c r="AS11" i="1"/>
  <c r="AS10" i="1"/>
  <c r="AS8" i="1"/>
  <c r="AS9" i="1"/>
  <c r="AS7" i="1"/>
  <c r="AT8" i="1" l="1" a="1"/>
  <c r="AT8" i="1" s="1"/>
  <c r="AV8" i="1" s="1"/>
  <c r="AW8" i="1" s="1"/>
  <c r="AY8" i="1" s="1"/>
  <c r="AU8" i="1"/>
  <c r="AU17" i="1"/>
  <c r="AT17" i="1" a="1"/>
  <c r="AT17" i="1" s="1"/>
  <c r="AV17" i="1" s="1"/>
  <c r="AW17" i="1" s="1"/>
  <c r="AY17" i="1" s="1"/>
  <c r="AT10" i="1" a="1"/>
  <c r="AT10" i="1" s="1"/>
  <c r="AV10" i="1" s="1"/>
  <c r="AU10" i="1"/>
  <c r="AX23" i="1"/>
  <c r="AT9" i="1" a="1"/>
  <c r="AT9" i="1" s="1"/>
  <c r="AV9" i="1" s="1"/>
  <c r="AW9" i="1" s="1"/>
  <c r="AY9" i="1" s="1"/>
  <c r="AU9" i="1"/>
  <c r="AT18" i="1" a="1"/>
  <c r="AT18" i="1" s="1"/>
  <c r="AV18" i="1" s="1"/>
  <c r="AU18" i="1"/>
  <c r="AT11" i="1" a="1"/>
  <c r="AT11" i="1" s="1"/>
  <c r="AU11" i="1"/>
  <c r="AU15" i="1"/>
  <c r="AT15" i="1" a="1"/>
  <c r="AT15" i="1" s="1"/>
  <c r="AY22" i="1"/>
  <c r="AU14" i="1"/>
  <c r="AT14" i="1" a="1"/>
  <c r="AT14" i="1" s="1"/>
  <c r="AV14" i="1" s="1"/>
  <c r="AW14" i="1" s="1"/>
  <c r="AY14" i="1" s="1"/>
  <c r="AT13" i="1" a="1"/>
  <c r="AT13" i="1" s="1"/>
  <c r="AV13" i="1" s="1"/>
  <c r="AU13" i="1"/>
  <c r="AU16" i="1"/>
  <c r="AT16" i="1" a="1"/>
  <c r="AT16" i="1" s="1"/>
  <c r="AV16" i="1" s="1"/>
  <c r="AW16" i="1" s="1"/>
  <c r="AY16" i="1" s="1"/>
  <c r="AT20" i="1" a="1"/>
  <c r="AT20" i="1" s="1"/>
  <c r="AV20" i="1" s="1"/>
  <c r="AW20" i="1" s="1"/>
  <c r="AY20" i="1" s="1"/>
  <c r="AU20" i="1"/>
  <c r="AU19" i="1"/>
  <c r="AT19" i="1" a="1"/>
  <c r="AT19" i="1" s="1"/>
  <c r="AV19" i="1" s="1"/>
  <c r="AW19" i="1" s="1"/>
  <c r="AY19" i="1" s="1"/>
  <c r="AX26" i="1"/>
  <c r="AX25" i="1"/>
  <c r="AU21" i="1"/>
  <c r="AU12" i="1"/>
  <c r="AV12" i="1"/>
  <c r="AW12" i="1" s="1"/>
  <c r="AT7" i="1" a="1"/>
  <c r="AT7" i="1" s="1"/>
  <c r="AV7" i="1" s="1" a="1"/>
  <c r="AV7" i="1" s="1"/>
  <c r="AW7" i="1" s="1"/>
  <c r="AV15" i="1"/>
  <c r="AW15" i="1" s="1"/>
  <c r="AY15" i="1" s="1"/>
  <c r="AX22" i="1"/>
  <c r="AX24" i="1"/>
  <c r="AP34" i="1"/>
  <c r="AX14" i="1" l="1"/>
  <c r="AW18" i="1"/>
  <c r="AY18" i="1" s="1"/>
  <c r="AX18" i="1"/>
  <c r="AW10" i="1"/>
  <c r="AY10" i="1" s="1"/>
  <c r="AX10" i="1"/>
  <c r="AW13" i="1"/>
  <c r="AY13" i="1" s="1"/>
  <c r="AX13" i="1"/>
  <c r="AX9" i="1"/>
  <c r="AX20" i="1"/>
  <c r="AV11" i="1"/>
  <c r="AW11" i="1" s="1"/>
  <c r="AY11" i="1" s="1"/>
  <c r="AX8" i="1"/>
  <c r="AV21" i="1"/>
  <c r="AW21" i="1" s="1"/>
  <c r="AY21" i="1" s="1"/>
  <c r="AY12" i="1"/>
  <c r="AU7" i="1"/>
  <c r="AY7" i="1" s="1"/>
  <c r="AX16" i="1"/>
  <c r="AX17" i="1"/>
  <c r="AX15" i="1"/>
  <c r="AX19" i="1"/>
  <c r="AX12" i="1"/>
  <c r="AX11" i="1" l="1"/>
  <c r="AX21" i="1"/>
  <c r="AX7" i="1"/>
  <c r="AX3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<sst xmlns="http://schemas.openxmlformats.org/spreadsheetml/2006/main" count="71" uniqueCount="46">
  <si>
    <t>TREE MITIGATION SCHEDULE</t>
  </si>
  <si>
    <t>Project Name</t>
  </si>
  <si>
    <t>Project Address</t>
  </si>
  <si>
    <t>SCHEDULE OF TREES TO BE REMOVED</t>
  </si>
  <si>
    <t>Tree Type (inches)</t>
  </si>
  <si>
    <t>Flowering Dogwood</t>
  </si>
  <si>
    <t>Redbud</t>
  </si>
  <si>
    <t>Southern Magnolia</t>
  </si>
  <si>
    <t>American Holly</t>
  </si>
  <si>
    <t>Eastern Red Cedar</t>
  </si>
  <si>
    <t>Live Oak</t>
  </si>
  <si>
    <t>Cabbage Palm</t>
  </si>
  <si>
    <t>Bald Cypress</t>
  </si>
  <si>
    <t>Eastern Black Oak</t>
  </si>
  <si>
    <t>Tupelo/Black Gum</t>
  </si>
  <si>
    <t>White Oak</t>
  </si>
  <si>
    <t>Southern Red Oak</t>
  </si>
  <si>
    <t>Red Maple</t>
  </si>
  <si>
    <t>American Elm</t>
  </si>
  <si>
    <t>Longleaf Pine</t>
  </si>
  <si>
    <t>American Beech</t>
  </si>
  <si>
    <t>Laurel Oak</t>
  </si>
  <si>
    <t>Sweet Gum</t>
  </si>
  <si>
    <t>Pecan</t>
  </si>
  <si>
    <t>other Pines</t>
  </si>
  <si>
    <t>Do not qualify</t>
  </si>
  <si>
    <t>Height in feet</t>
  </si>
  <si>
    <t>TOTAL Requiring Permit</t>
  </si>
  <si>
    <t>SCHEDULE OF TREES SAVED FOR MITIGATION</t>
  </si>
  <si>
    <t>PLANTED FOR MITIGATION</t>
  </si>
  <si>
    <t>TRANSECT</t>
  </si>
  <si>
    <t>Zoning District Type</t>
  </si>
  <si>
    <t>Landmark Inches Removed</t>
  </si>
  <si>
    <t>Specimen Inches Removed</t>
  </si>
  <si>
    <t>Remaining Landmark Mitigation</t>
  </si>
  <si>
    <t>Remaining Specimen Mitigation</t>
  </si>
  <si>
    <t>Total Remaining Mitigation Cost</t>
  </si>
  <si>
    <t>Species never considered as Specimen or Landmark</t>
  </si>
  <si>
    <t>&gt; 8" but not a specimen or landmark</t>
  </si>
  <si>
    <t>specimen</t>
  </si>
  <si>
    <t>landmark</t>
  </si>
  <si>
    <t>TOTAL</t>
  </si>
  <si>
    <t>Saved Credits Landmark</t>
  </si>
  <si>
    <t>Saved Credits Specimen</t>
  </si>
  <si>
    <t>Planted Credits Landmark</t>
  </si>
  <si>
    <t>Planted Credits Specimen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</si>
</sst>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theme="1"/>
      <name val="Garamond"/>
      <family val="1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1" tint="0.499984740745262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 style="thin">
        <color indexed="64"/>
      </top>
      <bottom/>
      <diagonal/>
    </border>
    <border>
      <left style="thin">
        <color theme="0" tint="-0.499984740745262"/>
      </left>
      <right/>
      <top/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7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0" fontId="3" fillId="0" borderId="0" xfId="0" applyFont="1" applyAlignment="1"/>
    <xf numFmtId="0" fontId="4" fillId="0" borderId="0" xfId="0" applyFont="1" applyAlignment="1"/>
    <xf numFmtId="0" fontId="1" fillId="0" borderId="1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1" fillId="0" borderId="1" xfId="0" applyFont="1" applyBorder="1"/>
    <xf numFmtId="0" fontId="5" fillId="0" borderId="1" xfId="0" applyFont="1" applyBorder="1" applyAlignment="1">
      <alignment horizontal="right"/>
    </xf>
    <xf numFmtId="164" fontId="0" fillId="0" borderId="0" xfId="0" applyNumberFormat="1"/>
    <xf numFmtId="0" fontId="1" fillId="0" borderId="0" xfId="0" applyFont="1" applyBorder="1"/>
    <xf numFmtId="0" fontId="1" fillId="0" borderId="0" xfId="0" applyFont="1" applyBorder="1" applyAlignment="1">
      <alignment horizontal="center"/>
    </xf>
    <xf numFmtId="1" fontId="0" fillId="0" borderId="13" xfId="0" applyNumberFormat="1" applyBorder="1"/>
    <xf numFmtId="1" fontId="0" fillId="4" borderId="13" xfId="0" applyNumberFormat="1" applyFill="1" applyBorder="1"/>
    <xf numFmtId="1" fontId="0" fillId="3" borderId="13" xfId="0" applyNumberFormat="1" applyFill="1" applyBorder="1"/>
    <xf numFmtId="0" fontId="0" fillId="3" borderId="13" xfId="0" applyFill="1" applyBorder="1"/>
    <xf numFmtId="0" fontId="0" fillId="0" borderId="13" xfId="0" applyBorder="1"/>
    <xf numFmtId="1" fontId="0" fillId="0" borderId="13" xfId="0" applyNumberFormat="1" applyBorder="1" applyProtection="1">
      <protection locked="0"/>
    </xf>
    <xf numFmtId="1" fontId="0" fillId="4" borderId="13" xfId="0" applyNumberFormat="1" applyFill="1" applyBorder="1" applyProtection="1">
      <protection locked="0"/>
    </xf>
    <xf numFmtId="1" fontId="0" fillId="3" borderId="13" xfId="0" applyNumberFormat="1" applyFill="1" applyBorder="1" applyProtection="1">
      <protection locked="0"/>
    </xf>
    <xf numFmtId="1" fontId="0" fillId="5" borderId="13" xfId="0" applyNumberFormat="1" applyFill="1" applyBorder="1" applyProtection="1">
      <protection locked="0"/>
    </xf>
    <xf numFmtId="0" fontId="0" fillId="0" borderId="13" xfId="0" applyBorder="1" applyProtection="1">
      <protection locked="0"/>
    </xf>
    <xf numFmtId="0" fontId="0" fillId="0" borderId="0" xfId="0" applyProtection="1">
      <protection locked="0"/>
    </xf>
    <xf numFmtId="0" fontId="0" fillId="0" borderId="0" xfId="0" applyBorder="1" applyProtection="1">
      <protection locked="0"/>
    </xf>
    <xf numFmtId="1" fontId="0" fillId="0" borderId="0" xfId="0" applyNumberFormat="1" applyBorder="1" applyProtection="1">
      <protection locked="0"/>
    </xf>
    <xf numFmtId="0" fontId="6" fillId="0" borderId="0" xfId="0" applyFont="1" applyBorder="1" applyAlignment="1">
      <alignment horizontal="center"/>
    </xf>
    <xf numFmtId="0" fontId="0" fillId="2" borderId="0" xfId="0" applyFill="1"/>
    <xf numFmtId="0" fontId="0" fillId="2" borderId="0" xfId="0" applyFill="1" applyBorder="1" applyProtection="1">
      <protection locked="0"/>
    </xf>
    <xf numFmtId="0" fontId="0" fillId="0" borderId="18" xfId="0" applyBorder="1" applyProtection="1">
      <protection locked="0"/>
    </xf>
    <xf numFmtId="0" fontId="4" fillId="5" borderId="0" xfId="0" applyFont="1" applyFill="1" applyAlignment="1"/>
    <xf numFmtId="0" fontId="4" fillId="4" borderId="0" xfId="0" applyFont="1" applyFill="1" applyAlignment="1"/>
    <xf numFmtId="0" fontId="1" fillId="3" borderId="0" xfId="0" applyFont="1" applyFill="1" applyBorder="1" applyAlignment="1">
      <alignment horizontal="center"/>
    </xf>
    <xf numFmtId="1" fontId="0" fillId="0" borderId="0" xfId="0" applyNumberFormat="1" applyFill="1" applyBorder="1" applyProtection="1">
      <protection locked="0"/>
    </xf>
    <xf numFmtId="0" fontId="0" fillId="0" borderId="0" xfId="0" applyFont="1"/>
    <xf numFmtId="0" fontId="1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0" fillId="0" borderId="0" xfId="0" applyFill="1" applyBorder="1" applyProtection="1">
      <protection locked="0"/>
    </xf>
    <xf numFmtId="0" fontId="0" fillId="0" borderId="0" xfId="0" applyFill="1" applyBorder="1"/>
    <xf numFmtId="0" fontId="1" fillId="0" borderId="0" xfId="0" applyFont="1" applyAlignment="1"/>
    <xf numFmtId="1" fontId="0" fillId="0" borderId="3" xfId="0" applyNumberFormat="1" applyFill="1" applyBorder="1" applyProtection="1">
      <protection locked="0"/>
    </xf>
    <xf numFmtId="1" fontId="0" fillId="0" borderId="3" xfId="0" applyNumberFormat="1" applyBorder="1" applyProtection="1">
      <protection locked="0"/>
    </xf>
    <xf numFmtId="0" fontId="1" fillId="0" borderId="0" xfId="0" applyFont="1" applyBorder="1" applyAlignment="1">
      <alignment horizontal="center"/>
    </xf>
    <xf numFmtId="0" fontId="0" fillId="0" borderId="0" xfId="0" applyProtection="1">
      <protection hidden="1"/>
    </xf>
    <xf numFmtId="1" fontId="0" fillId="0" borderId="0" xfId="0" applyNumberFormat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2" fontId="0" fillId="0" borderId="0" xfId="0" applyNumberFormat="1" applyAlignment="1" applyProtection="1">
      <alignment horizontal="center"/>
      <protection hidden="1"/>
    </xf>
    <xf numFmtId="164" fontId="0" fillId="0" borderId="0" xfId="0" applyNumberFormat="1" applyProtection="1">
      <protection hidden="1"/>
    </xf>
    <xf numFmtId="1" fontId="0" fillId="2" borderId="0" xfId="0" applyNumberFormat="1" applyFill="1" applyAlignment="1" applyProtection="1">
      <alignment horizontal="center"/>
      <protection hidden="1"/>
    </xf>
    <xf numFmtId="1" fontId="0" fillId="0" borderId="8" xfId="0" applyNumberFormat="1" applyBorder="1" applyAlignment="1" applyProtection="1">
      <alignment horizontal="center"/>
      <protection hidden="1"/>
    </xf>
    <xf numFmtId="1" fontId="1" fillId="0" borderId="0" xfId="0" applyNumberFormat="1" applyFont="1" applyAlignment="1" applyProtection="1">
      <alignment horizontal="center"/>
      <protection hidden="1"/>
    </xf>
    <xf numFmtId="0" fontId="1" fillId="0" borderId="3" xfId="0" applyFont="1" applyBorder="1" applyAlignment="1">
      <alignment horizontal="center"/>
    </xf>
    <xf numFmtId="0" fontId="0" fillId="0" borderId="0" xfId="0" applyAlignment="1">
      <alignment horizontal="center"/>
    </xf>
    <xf numFmtId="0" fontId="2" fillId="6" borderId="0" xfId="0" applyFont="1" applyFill="1" applyAlignment="1">
      <alignment horizontal="center"/>
    </xf>
    <xf numFmtId="0" fontId="2" fillId="6" borderId="16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 applyAlignment="1" applyProtection="1">
      <alignment horizont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1" fontId="0" fillId="0" borderId="15" xfId="0" applyNumberFormat="1" applyFill="1" applyBorder="1" applyAlignment="1" applyProtection="1">
      <alignment horizontal="center"/>
    </xf>
    <xf numFmtId="1" fontId="0" fillId="0" borderId="0" xfId="0" applyNumberFormat="1" applyFill="1" applyBorder="1" applyAlignment="1" applyProtection="1">
      <alignment horizont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 applyProtection="1">
      <alignment horizontal="center"/>
      <protection hidden="1"/>
    </xf>
    <xf numFmtId="0" fontId="1" fillId="0" borderId="12" xfId="0" applyFont="1" applyBorder="1" applyAlignment="1" applyProtection="1">
      <alignment horizontal="center" wrapText="1"/>
      <protection hidden="1"/>
    </xf>
    <xf numFmtId="0" fontId="1" fillId="0" borderId="7" xfId="0" applyFont="1" applyBorder="1" applyAlignment="1" applyProtection="1">
      <alignment horizontal="center" wrapText="1"/>
      <protection hidden="1"/>
    </xf>
    <xf numFmtId="0" fontId="1" fillId="0" borderId="6" xfId="0" applyFont="1" applyBorder="1" applyAlignment="1" applyProtection="1">
      <alignment horizontal="center" wrapText="1"/>
      <protection hidden="1"/>
    </xf>
    <xf numFmtId="0" fontId="1" fillId="0" borderId="0" xfId="0" applyFont="1" applyAlignment="1" applyProtection="1">
      <alignment horizontal="right"/>
      <protection hidden="1"/>
    </xf>
    <xf numFmtId="0" fontId="1" fillId="0" borderId="5" xfId="0" applyFont="1" applyBorder="1" applyAlignment="1" applyProtection="1">
      <alignment horizontal="center" wrapText="1"/>
      <protection hidden="1"/>
    </xf>
    <xf numFmtId="0" fontId="1" fillId="0" borderId="4" xfId="0" applyFont="1" applyBorder="1" applyAlignment="1" applyProtection="1">
      <alignment horizontal="center" wrapText="1"/>
      <protection hidden="1"/>
    </xf>
    <xf numFmtId="0" fontId="2" fillId="2" borderId="2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2" borderId="0" xfId="0" applyFill="1" applyBorder="1" applyAlignment="1" applyProtection="1">
      <alignment horizontal="center"/>
      <protection locked="0"/>
    </xf>
    <xf numFmtId="0" fontId="2" fillId="2" borderId="0" xfId="0" applyFont="1" applyFill="1" applyAlignment="1" applyProtection="1">
      <alignment horizontal="center" vertical="center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" fillId="0" borderId="22" xfId="0" applyFont="1" applyBorder="1" applyAlignment="1" applyProtection="1">
      <alignment horizontal="center" wrapText="1"/>
      <protection hidden="1"/>
    </xf>
    <xf numFmtId="0" fontId="2" fillId="2" borderId="19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2" fillId="2" borderId="20" xfId="0" applyFont="1" applyFill="1" applyBorder="1" applyAlignment="1" applyProtection="1">
      <alignment horizontal="center" vertical="center" wrapText="1"/>
      <protection locked="0"/>
    </xf>
    <xf numFmtId="0" fontId="2" fillId="2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>
      <alignment horizontal="center"/>
    </xf>
    <xf numFmtId="1" fontId="1" fillId="0" borderId="0" xfId="0" applyNumberFormat="1" applyFont="1" applyFill="1" applyBorder="1" applyAlignment="1" applyProtection="1">
      <alignment horizontal="center"/>
      <protection locked="0"/>
    </xf>
    <xf numFmtId="0" fontId="1" fillId="0" borderId="14" xfId="0" applyFont="1" applyBorder="1" applyAlignment="1" applyProtection="1">
      <alignment horizontal="center" wrapText="1"/>
      <protection hidden="1"/>
    </xf>
    <xf numFmtId="0" fontId="1" fillId="0" borderId="15" xfId="0" applyFont="1" applyBorder="1" applyAlignment="1" applyProtection="1">
      <alignment horizontal="center" wrapText="1"/>
      <protection hidden="1"/>
    </xf>
    <xf numFmtId="0" fontId="1" fillId="0" borderId="17" xfId="0" applyFont="1" applyBorder="1" applyAlignment="1" applyProtection="1">
      <alignment horizontal="center" wrapText="1"/>
      <protection hidden="1"/>
    </xf>
    <xf numFmtId="0" fontId="1" fillId="0" borderId="0" xfId="0" applyFont="1" applyAlignment="1" applyProtection="1">
      <alignment horizontal="center" wrapText="1"/>
      <protection hidden="1"/>
    </xf>
    <xf numFmtId="0" fontId="1" fillId="0" borderId="1" xfId="0" applyFont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1E410A-251F-41E2-9540-A285B43EF097}">
  <sheetPr>
    <pageSetUpPr fitToPage="1"/>
  </sheetPr>
  <dimension ref="A1:BB61"/>
  <sheetViews>
    <sheetView tabSelected="1" zoomScale="90" zoomScaleNormal="90" workbookViewId="0">
      <selection activeCell="AC39" sqref="AC39"/>
    </sheetView>
  </sheetViews>
  <sheetFormatPr defaultRowHeight="15" x14ac:dyDescent="0.25"/>
  <cols>
    <col min="1" max="1" width="20" customWidth="1"/>
    <col min="2" max="41" width="3.28515625" customWidth="1"/>
    <col min="42" max="42" width="9.7109375" customWidth="1"/>
    <col min="43" max="43" width="9.140625" customWidth="1"/>
    <col min="44" max="45" width="9.85546875" customWidth="1"/>
    <col min="46" max="48" width="10.140625" customWidth="1"/>
    <col min="49" max="49" width="10.28515625" customWidth="1"/>
    <col min="50" max="50" width="11.7109375" customWidth="1"/>
    <col min="51" max="51" width="10.7109375" customWidth="1"/>
  </cols>
  <sheetData>
    <row r="1" spans="1:54" ht="21" x14ac:dyDescent="0.35">
      <c r="A1" s="3" t="s">
        <v>0</v>
      </c>
      <c r="B1" s="3"/>
      <c r="C1" s="3"/>
      <c r="D1" s="3"/>
      <c r="E1" s="3"/>
      <c r="F1" s="3"/>
      <c r="G1" s="3"/>
      <c r="AP1" s="42"/>
      <c r="AQ1" s="42"/>
      <c r="AR1" s="42"/>
      <c r="AS1" s="42"/>
      <c r="AT1" s="42"/>
      <c r="AU1" s="42"/>
      <c r="AV1" s="42"/>
      <c r="AW1" s="42"/>
      <c r="AX1" s="42"/>
      <c r="AY1" s="42"/>
    </row>
    <row r="2" spans="1:54" x14ac:dyDescent="0.25">
      <c r="A2" s="50" t="s">
        <v>1</v>
      </c>
      <c r="B2" s="50"/>
      <c r="C2" s="50"/>
      <c r="D2" s="50" t="s">
        <v>2</v>
      </c>
      <c r="E2" s="50"/>
      <c r="F2" s="50"/>
      <c r="G2" s="50"/>
      <c r="H2" s="50"/>
      <c r="I2" s="50"/>
      <c r="J2" s="50"/>
      <c r="K2" s="50"/>
      <c r="L2" s="50"/>
      <c r="M2" s="56" t="s">
        <v>31</v>
      </c>
      <c r="N2" s="57"/>
      <c r="O2" s="57"/>
      <c r="P2" s="57"/>
      <c r="Q2" s="57"/>
      <c r="R2" s="58"/>
      <c r="AP2" s="42"/>
      <c r="AQ2" s="42"/>
      <c r="AR2" s="42"/>
      <c r="AS2" s="42"/>
      <c r="AT2" s="42"/>
      <c r="AU2" s="42"/>
      <c r="AV2" s="42"/>
      <c r="AW2" s="42"/>
      <c r="AX2" s="42"/>
      <c r="AY2" s="42"/>
    </row>
    <row r="3" spans="1:54" x14ac:dyDescent="0.25">
      <c r="A3" s="51"/>
      <c r="B3" s="51"/>
      <c r="C3" s="51"/>
      <c r="D3" s="54"/>
      <c r="E3" s="54"/>
      <c r="F3" s="54"/>
      <c r="G3" s="54"/>
      <c r="H3" s="54"/>
      <c r="I3" s="54"/>
      <c r="J3" s="54"/>
      <c r="K3" s="54"/>
      <c r="L3" s="54"/>
      <c r="M3" s="55" t="s">
        <v>30</v>
      </c>
      <c r="N3" s="55"/>
      <c r="O3" s="55"/>
      <c r="P3" s="55"/>
      <c r="Q3" s="55"/>
      <c r="R3" s="55"/>
      <c r="AP3" s="42"/>
      <c r="AQ3" s="42"/>
      <c r="AR3" s="42"/>
      <c r="AS3" s="42"/>
      <c r="AT3" s="42"/>
      <c r="AU3" s="42"/>
      <c r="AV3" s="62" t="s">
        <v>30</v>
      </c>
      <c r="AW3" s="62"/>
      <c r="AX3" s="62" t="s">
        <v>30</v>
      </c>
      <c r="AY3" s="62"/>
    </row>
    <row r="4" spans="1:54" ht="15" customHeight="1" x14ac:dyDescent="0.25">
      <c r="A4" s="1"/>
      <c r="B4" s="1"/>
      <c r="C4" s="1"/>
      <c r="D4" s="6"/>
      <c r="E4" s="6"/>
      <c r="F4" s="6"/>
      <c r="G4" s="6"/>
      <c r="AP4" s="84" t="s">
        <v>27</v>
      </c>
      <c r="AQ4" s="42"/>
      <c r="AR4" s="67" t="s">
        <v>32</v>
      </c>
      <c r="AS4" s="64" t="s">
        <v>33</v>
      </c>
      <c r="AT4" s="64" t="s">
        <v>42</v>
      </c>
      <c r="AU4" s="64" t="s">
        <v>43</v>
      </c>
      <c r="AV4" s="81" t="s">
        <v>44</v>
      </c>
      <c r="AW4" s="74" t="s">
        <v>45</v>
      </c>
      <c r="AX4" s="63" t="s">
        <v>34</v>
      </c>
      <c r="AY4" s="63" t="s">
        <v>35</v>
      </c>
    </row>
    <row r="5" spans="1:54" ht="15.75" x14ac:dyDescent="0.25">
      <c r="A5" s="4" t="s">
        <v>3</v>
      </c>
      <c r="B5" s="4"/>
      <c r="C5" s="4"/>
      <c r="D5" s="4"/>
      <c r="AP5" s="84"/>
      <c r="AQ5" s="42"/>
      <c r="AR5" s="67"/>
      <c r="AS5" s="64"/>
      <c r="AT5" s="64"/>
      <c r="AU5" s="64"/>
      <c r="AV5" s="82"/>
      <c r="AW5" s="67"/>
      <c r="AX5" s="64"/>
      <c r="AY5" s="64"/>
    </row>
    <row r="6" spans="1:54" x14ac:dyDescent="0.25">
      <c r="A6" s="5" t="s">
        <v>4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  <c r="H6" s="11">
        <v>7</v>
      </c>
      <c r="I6" s="11">
        <v>8</v>
      </c>
      <c r="J6" s="11">
        <v>9</v>
      </c>
      <c r="K6" s="11">
        <v>10</v>
      </c>
      <c r="L6" s="11">
        <v>11</v>
      </c>
      <c r="M6" s="11">
        <v>12</v>
      </c>
      <c r="N6" s="11">
        <v>13</v>
      </c>
      <c r="O6" s="11">
        <v>14</v>
      </c>
      <c r="P6" s="11">
        <v>15</v>
      </c>
      <c r="Q6" s="11">
        <v>16</v>
      </c>
      <c r="R6" s="11">
        <v>17</v>
      </c>
      <c r="S6" s="11">
        <v>18</v>
      </c>
      <c r="T6" s="11">
        <v>19</v>
      </c>
      <c r="U6" s="11">
        <v>20</v>
      </c>
      <c r="V6" s="11">
        <v>21</v>
      </c>
      <c r="W6" s="11">
        <v>22</v>
      </c>
      <c r="X6" s="11">
        <v>23</v>
      </c>
      <c r="Y6" s="11">
        <v>24</v>
      </c>
      <c r="Z6" s="11">
        <v>25</v>
      </c>
      <c r="AA6" s="11">
        <v>26</v>
      </c>
      <c r="AB6" s="11">
        <v>27</v>
      </c>
      <c r="AC6" s="11">
        <v>28</v>
      </c>
      <c r="AD6" s="11">
        <v>29</v>
      </c>
      <c r="AE6" s="11">
        <v>30</v>
      </c>
      <c r="AF6" s="11">
        <v>31</v>
      </c>
      <c r="AG6" s="11">
        <v>32</v>
      </c>
      <c r="AH6" s="11">
        <v>33</v>
      </c>
      <c r="AI6" s="11">
        <v>34</v>
      </c>
      <c r="AJ6" s="11">
        <v>35</v>
      </c>
      <c r="AK6" s="11">
        <v>36</v>
      </c>
      <c r="AL6" s="11"/>
      <c r="AM6" s="11"/>
      <c r="AN6" s="11"/>
      <c r="AO6" s="11"/>
      <c r="AP6" s="85"/>
      <c r="AQ6" s="42"/>
      <c r="AR6" s="68"/>
      <c r="AS6" s="65"/>
      <c r="AT6" s="65"/>
      <c r="AU6" s="65"/>
      <c r="AV6" s="83"/>
      <c r="AW6" s="68"/>
      <c r="AX6" s="65"/>
      <c r="AY6" s="65"/>
    </row>
    <row r="7" spans="1:54" x14ac:dyDescent="0.25">
      <c r="A7" s="33" t="s">
        <v>5</v>
      </c>
      <c r="B7" s="17"/>
      <c r="C7" s="17"/>
      <c r="D7" s="17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43">
        <f>SUM(E7:AO7)</f>
        <v>0</v>
      </c>
      <c r="AQ7" s="42"/>
      <c r="AR7" s="43">
        <f>SUMPRODUCT(S7:AO7, $S$6:$AO$6)</f>
        <v>0</v>
      </c>
      <c r="AS7" s="43">
        <f>SUMPRODUCT(E7:R7, $E$6:$R$6)</f>
        <v>0</v>
      </c>
      <c r="AT7" s="44" cm="1">
        <f t="array" ref="AT7">_xlfn.IFS(AR7&lt;=$Y38, AR7, AR7&gt;$Y38, $Y38)</f>
        <v>0</v>
      </c>
      <c r="AU7" s="44">
        <f>IF($Y38&gt;$AR7, $Y38-$AT7,0)</f>
        <v>0</v>
      </c>
      <c r="AV7" s="45" cm="1">
        <f t="array" ref="AV7">_xlfn.IFS($AR7-$AT7&gt;=$AJ38/0.5, $AJ38/0.5, $AR7-$AT7&lt;$AJ38/0.5, $AR7-$AT7)</f>
        <v>0</v>
      </c>
      <c r="AW7" s="45">
        <f>IF($AJ38&gt;$AV7*0.5, ($AJ38-$AV7*0.5)/0.33,0)</f>
        <v>0</v>
      </c>
      <c r="AX7" s="46">
        <f t="shared" ref="AX7:AX11" si="0">IF((AR7-AT7-AV7)&gt;0,(AR7-AT7-AV7),0)*100</f>
        <v>0</v>
      </c>
      <c r="AY7" s="46">
        <f>IF($AS7&gt;($AU7+$AW7), ($AS7-$AU7-$AW7)*50,0)</f>
        <v>0</v>
      </c>
      <c r="BB7" s="9"/>
    </row>
    <row r="8" spans="1:54" x14ac:dyDescent="0.25">
      <c r="A8" t="s">
        <v>6</v>
      </c>
      <c r="B8" s="17"/>
      <c r="C8" s="17"/>
      <c r="D8" s="17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43">
        <f>SUM(E8:AO8)</f>
        <v>0</v>
      </c>
      <c r="AQ8" s="42"/>
      <c r="AR8" s="43">
        <f>SUMPRODUCT(S8:AO8, $S$6:$AO$6)</f>
        <v>0</v>
      </c>
      <c r="AS8" s="43">
        <f t="shared" ref="AS8:AS10" si="1">SUMPRODUCT(E8:R8, $E$6:$R$6)</f>
        <v>0</v>
      </c>
      <c r="AT8" s="44" cm="1">
        <f t="array" ref="AT8">_xlfn.IFS(AR8&lt;=$Y39, AR8, AR8&gt;$Y39, $Y39)</f>
        <v>0</v>
      </c>
      <c r="AU8" s="44">
        <f t="shared" ref="AU8:AU26" si="2">IF($Y39&gt;$AR8, $Y39-$AT8,0)</f>
        <v>0</v>
      </c>
      <c r="AV8" s="45">
        <f t="shared" ref="AV8:AV26" si="3">IF(AND(AR8-AT8&gt;0, AR8-AT8&gt;=$AJ39/0.5), ($AJ39/0.5), 0)</f>
        <v>0</v>
      </c>
      <c r="AW8" s="45">
        <f t="shared" ref="AW8:AW26" si="4">IF($AJ39&gt;$AV8*0.5, ($AJ39-$AV8*0.5)/0.33,0)</f>
        <v>0</v>
      </c>
      <c r="AX8" s="46">
        <f t="shared" si="0"/>
        <v>0</v>
      </c>
      <c r="AY8" s="46">
        <f t="shared" ref="AY8:AY26" si="5">IF($AS8&gt;($AU8+$AW8), ($AS8-$AU8-$AW8)*50,0)</f>
        <v>0</v>
      </c>
    </row>
    <row r="9" spans="1:54" x14ac:dyDescent="0.25">
      <c r="A9" t="s">
        <v>7</v>
      </c>
      <c r="B9" s="17"/>
      <c r="C9" s="17"/>
      <c r="D9" s="17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43">
        <f>SUM(E9:AO9)</f>
        <v>0</v>
      </c>
      <c r="AQ9" s="42"/>
      <c r="AR9" s="43">
        <f>SUMPRODUCT(Y9:AO9, $Y$6:$AO$6)</f>
        <v>0</v>
      </c>
      <c r="AS9" s="43">
        <f t="shared" si="1"/>
        <v>0</v>
      </c>
      <c r="AT9" s="44" cm="1">
        <f t="array" ref="AT9">_xlfn.IFS(AR9&lt;=$Y40, AR9, AR9&gt;$Y40, $Y40)</f>
        <v>0</v>
      </c>
      <c r="AU9" s="44">
        <f t="shared" si="2"/>
        <v>0</v>
      </c>
      <c r="AV9" s="45">
        <f t="shared" si="3"/>
        <v>0</v>
      </c>
      <c r="AW9" s="45">
        <f t="shared" si="4"/>
        <v>0</v>
      </c>
      <c r="AX9" s="46">
        <f t="shared" si="0"/>
        <v>0</v>
      </c>
      <c r="AY9" s="46">
        <f t="shared" si="5"/>
        <v>0</v>
      </c>
    </row>
    <row r="10" spans="1:54" x14ac:dyDescent="0.25">
      <c r="A10" t="s">
        <v>8</v>
      </c>
      <c r="B10" s="17"/>
      <c r="C10" s="17"/>
      <c r="D10" s="17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43">
        <f>SUM(E10:AO10)</f>
        <v>0</v>
      </c>
      <c r="AQ10" s="42"/>
      <c r="AR10" s="43">
        <f>SUMPRODUCT(O10:AO10, $O$6:$AO$6)</f>
        <v>0</v>
      </c>
      <c r="AS10" s="43">
        <f t="shared" si="1"/>
        <v>0</v>
      </c>
      <c r="AT10" s="44" cm="1">
        <f t="array" ref="AT10">_xlfn.IFS(AR10&lt;=$Y41, AR10, AR10&gt;$Y41, $Y41)</f>
        <v>0</v>
      </c>
      <c r="AU10" s="44">
        <f t="shared" si="2"/>
        <v>0</v>
      </c>
      <c r="AV10" s="45">
        <f t="shared" si="3"/>
        <v>0</v>
      </c>
      <c r="AW10" s="45">
        <f t="shared" si="4"/>
        <v>0</v>
      </c>
      <c r="AX10" s="46">
        <f t="shared" si="0"/>
        <v>0</v>
      </c>
      <c r="AY10" s="46">
        <f t="shared" si="5"/>
        <v>0</v>
      </c>
    </row>
    <row r="11" spans="1:54" x14ac:dyDescent="0.25">
      <c r="A11" t="s">
        <v>9</v>
      </c>
      <c r="B11" s="17"/>
      <c r="C11" s="17"/>
      <c r="D11" s="17"/>
      <c r="E11" s="17"/>
      <c r="F11" s="17"/>
      <c r="G11" s="17"/>
      <c r="H11" s="17"/>
      <c r="I11" s="20"/>
      <c r="J11" s="20"/>
      <c r="K11" s="20"/>
      <c r="L11" s="20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43">
        <f>SUM(I11:AO11)</f>
        <v>0</v>
      </c>
      <c r="AQ11" s="42"/>
      <c r="AR11" s="43">
        <f>SUMPRODUCT(Y11:AO11, $Y$6:$AO$6)</f>
        <v>0</v>
      </c>
      <c r="AS11" s="43">
        <f>SUMPRODUCT(M11:X11, $M$6:$X$6)</f>
        <v>0</v>
      </c>
      <c r="AT11" s="44" cm="1">
        <f t="array" ref="AT11">_xlfn.IFS(AR11&lt;=$Y42, AR11, AR11&gt;$Y42, $Y42)</f>
        <v>0</v>
      </c>
      <c r="AU11" s="44">
        <f t="shared" si="2"/>
        <v>0</v>
      </c>
      <c r="AV11" s="45">
        <f t="shared" si="3"/>
        <v>0</v>
      </c>
      <c r="AW11" s="45">
        <f t="shared" si="4"/>
        <v>0</v>
      </c>
      <c r="AX11" s="46">
        <f t="shared" si="0"/>
        <v>0</v>
      </c>
      <c r="AY11" s="46">
        <f t="shared" si="5"/>
        <v>0</v>
      </c>
    </row>
    <row r="12" spans="1:54" x14ac:dyDescent="0.25">
      <c r="A12" t="s">
        <v>10</v>
      </c>
      <c r="B12" s="17"/>
      <c r="C12" s="17"/>
      <c r="D12" s="17"/>
      <c r="E12" s="17"/>
      <c r="F12" s="17"/>
      <c r="G12" s="17"/>
      <c r="H12" s="17"/>
      <c r="I12" s="20"/>
      <c r="J12" s="20"/>
      <c r="K12" s="20"/>
      <c r="L12" s="20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43">
        <f>SUM(I12:AO12)</f>
        <v>0</v>
      </c>
      <c r="AQ12" s="42"/>
      <c r="AR12" s="43">
        <f>SUMPRODUCT(Y12:AO12, $Y$6:$AO$6)</f>
        <v>0</v>
      </c>
      <c r="AS12" s="43">
        <f>SUMPRODUCT(M12:X12, $M$6:$X$6)</f>
        <v>0</v>
      </c>
      <c r="AT12" s="44" cm="1">
        <f t="array" ref="AT12">_xlfn.IFS(AR12&lt;=$Y43, AR12, AR12&gt;$Y43, $Y43)</f>
        <v>0</v>
      </c>
      <c r="AU12" s="44">
        <f t="shared" si="2"/>
        <v>0</v>
      </c>
      <c r="AV12" s="45">
        <f>IF(AND(AR12-AT12&gt;0, AR12-AT12&gt;=$AJ43/0.5), ($AJ43/0.5), 0)</f>
        <v>0</v>
      </c>
      <c r="AW12" s="45">
        <f t="shared" si="4"/>
        <v>0</v>
      </c>
      <c r="AX12" s="46">
        <f>IF((AR12-AT12-AV12)&gt;0,(AR12-AT12-AV12),0)*100</f>
        <v>0</v>
      </c>
      <c r="AY12" s="46">
        <f t="shared" si="5"/>
        <v>0</v>
      </c>
    </row>
    <row r="13" spans="1:54" x14ac:dyDescent="0.25">
      <c r="A13" t="s">
        <v>12</v>
      </c>
      <c r="B13" s="17"/>
      <c r="C13" s="17"/>
      <c r="D13" s="17"/>
      <c r="E13" s="17"/>
      <c r="F13" s="17"/>
      <c r="G13" s="17"/>
      <c r="H13" s="17"/>
      <c r="I13" s="20"/>
      <c r="J13" s="20"/>
      <c r="K13" s="20"/>
      <c r="L13" s="20"/>
      <c r="M13" s="20"/>
      <c r="N13" s="20"/>
      <c r="O13" s="20"/>
      <c r="P13" s="20"/>
      <c r="Q13" s="18"/>
      <c r="R13" s="18"/>
      <c r="S13" s="18"/>
      <c r="T13" s="18"/>
      <c r="U13" s="18"/>
      <c r="V13" s="18"/>
      <c r="W13" s="18"/>
      <c r="X13" s="18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43">
        <f t="shared" ref="AP13:AP31" si="6">SUM(I13:AO13)</f>
        <v>0</v>
      </c>
      <c r="AQ13" s="42"/>
      <c r="AR13" s="43">
        <f t="shared" ref="AR13:AR15" si="7">SUMPRODUCT(Y13:AO13, $Y$6:$AO$6)</f>
        <v>0</v>
      </c>
      <c r="AS13" s="43">
        <f>SUMPRODUCT(Q13:X13, $Q$6:$X$6)</f>
        <v>0</v>
      </c>
      <c r="AT13" s="44" cm="1">
        <f t="array" ref="AT13">_xlfn.IFS(AR13&lt;=$Y44, AR13, AR13&gt;$Y44, $Y44)</f>
        <v>0</v>
      </c>
      <c r="AU13" s="44">
        <f t="shared" si="2"/>
        <v>0</v>
      </c>
      <c r="AV13" s="45">
        <f t="shared" si="3"/>
        <v>0</v>
      </c>
      <c r="AW13" s="45">
        <f t="shared" si="4"/>
        <v>0</v>
      </c>
      <c r="AX13" s="46">
        <f t="shared" ref="AX13:AX26" si="8">IF((AR13-AT13-AV13)&gt;0,(AR13-AT13-AV13),0)*100</f>
        <v>0</v>
      </c>
      <c r="AY13" s="46">
        <f t="shared" si="5"/>
        <v>0</v>
      </c>
    </row>
    <row r="14" spans="1:54" x14ac:dyDescent="0.25">
      <c r="A14" t="s">
        <v>13</v>
      </c>
      <c r="B14" s="17"/>
      <c r="C14" s="17"/>
      <c r="D14" s="17"/>
      <c r="E14" s="17"/>
      <c r="F14" s="17"/>
      <c r="G14" s="17"/>
      <c r="H14" s="17"/>
      <c r="I14" s="20"/>
      <c r="J14" s="20"/>
      <c r="K14" s="20"/>
      <c r="L14" s="20"/>
      <c r="M14" s="20"/>
      <c r="N14" s="20"/>
      <c r="O14" s="20"/>
      <c r="P14" s="20"/>
      <c r="Q14" s="18"/>
      <c r="R14" s="18"/>
      <c r="S14" s="18"/>
      <c r="T14" s="18"/>
      <c r="U14" s="18"/>
      <c r="V14" s="18"/>
      <c r="W14" s="18"/>
      <c r="X14" s="18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43">
        <f t="shared" si="6"/>
        <v>0</v>
      </c>
      <c r="AQ14" s="42"/>
      <c r="AR14" s="43">
        <f t="shared" si="7"/>
        <v>0</v>
      </c>
      <c r="AS14" s="43">
        <f>SUMPRODUCT(Q14:X14, $Q$6:$X$6)</f>
        <v>0</v>
      </c>
      <c r="AT14" s="44" cm="1">
        <f t="array" ref="AT14">_xlfn.IFS(AR14&lt;=$Y45, AR14, AR14&gt;$Y45, $Y45)</f>
        <v>0</v>
      </c>
      <c r="AU14" s="44">
        <f t="shared" si="2"/>
        <v>0</v>
      </c>
      <c r="AV14" s="45">
        <f t="shared" si="3"/>
        <v>0</v>
      </c>
      <c r="AW14" s="45">
        <f t="shared" si="4"/>
        <v>0</v>
      </c>
      <c r="AX14" s="46">
        <f t="shared" si="8"/>
        <v>0</v>
      </c>
      <c r="AY14" s="46">
        <f t="shared" si="5"/>
        <v>0</v>
      </c>
    </row>
    <row r="15" spans="1:54" x14ac:dyDescent="0.25">
      <c r="A15" t="s">
        <v>14</v>
      </c>
      <c r="B15" s="17"/>
      <c r="C15" s="17"/>
      <c r="D15" s="17"/>
      <c r="E15" s="17"/>
      <c r="F15" s="17"/>
      <c r="G15" s="17"/>
      <c r="H15" s="17"/>
      <c r="I15" s="20"/>
      <c r="J15" s="20"/>
      <c r="K15" s="20"/>
      <c r="L15" s="20"/>
      <c r="M15" s="20"/>
      <c r="N15" s="20"/>
      <c r="O15" s="20"/>
      <c r="P15" s="20"/>
      <c r="Q15" s="18"/>
      <c r="R15" s="18"/>
      <c r="S15" s="18"/>
      <c r="T15" s="18"/>
      <c r="U15" s="18"/>
      <c r="V15" s="18"/>
      <c r="W15" s="18"/>
      <c r="X15" s="18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43">
        <f t="shared" si="6"/>
        <v>0</v>
      </c>
      <c r="AQ15" s="42"/>
      <c r="AR15" s="43">
        <f t="shared" si="7"/>
        <v>0</v>
      </c>
      <c r="AS15" s="43">
        <f>SUMPRODUCT(Q15:X15, $Q$6:$X$6)</f>
        <v>0</v>
      </c>
      <c r="AT15" s="44" cm="1">
        <f t="array" ref="AT15">_xlfn.IFS(AR15&lt;=$Y46, AR15, AR15&gt;$Y46, $Y46)</f>
        <v>0</v>
      </c>
      <c r="AU15" s="44">
        <f t="shared" si="2"/>
        <v>0</v>
      </c>
      <c r="AV15" s="45">
        <f t="shared" si="3"/>
        <v>0</v>
      </c>
      <c r="AW15" s="45">
        <f t="shared" si="4"/>
        <v>0</v>
      </c>
      <c r="AX15" s="46">
        <f t="shared" si="8"/>
        <v>0</v>
      </c>
      <c r="AY15" s="46">
        <f t="shared" si="5"/>
        <v>0</v>
      </c>
    </row>
    <row r="16" spans="1:54" x14ac:dyDescent="0.25">
      <c r="A16" t="s">
        <v>15</v>
      </c>
      <c r="B16" s="17"/>
      <c r="C16" s="17"/>
      <c r="D16" s="17"/>
      <c r="E16" s="17"/>
      <c r="F16" s="17"/>
      <c r="G16" s="17"/>
      <c r="H16" s="17"/>
      <c r="I16" s="20"/>
      <c r="J16" s="20"/>
      <c r="K16" s="20"/>
      <c r="L16" s="20"/>
      <c r="M16" s="20"/>
      <c r="N16" s="20"/>
      <c r="O16" s="20"/>
      <c r="P16" s="20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9"/>
      <c r="AL16" s="19"/>
      <c r="AM16" s="19"/>
      <c r="AN16" s="19"/>
      <c r="AO16" s="19"/>
      <c r="AP16" s="43">
        <f t="shared" si="6"/>
        <v>0</v>
      </c>
      <c r="AQ16" s="42"/>
      <c r="AR16" s="43">
        <f>SUMPRODUCT(AK16:AO16, $AK$6:$AO$6)</f>
        <v>0</v>
      </c>
      <c r="AS16" s="43">
        <f>SUMPRODUCT(Q16:AJ16, $Q$6:$AJ$6)</f>
        <v>0</v>
      </c>
      <c r="AT16" s="44" cm="1">
        <f t="array" ref="AT16">_xlfn.IFS(AR16&lt;=$Y47, AR16, AR16&gt;$Y47, $Y47)</f>
        <v>0</v>
      </c>
      <c r="AU16" s="44">
        <f t="shared" si="2"/>
        <v>0</v>
      </c>
      <c r="AV16" s="45">
        <f t="shared" si="3"/>
        <v>0</v>
      </c>
      <c r="AW16" s="45">
        <f t="shared" si="4"/>
        <v>0</v>
      </c>
      <c r="AX16" s="46">
        <f t="shared" si="8"/>
        <v>0</v>
      </c>
      <c r="AY16" s="46">
        <f t="shared" si="5"/>
        <v>0</v>
      </c>
    </row>
    <row r="17" spans="1:51" x14ac:dyDescent="0.25">
      <c r="A17" t="s">
        <v>16</v>
      </c>
      <c r="B17" s="17"/>
      <c r="C17" s="17"/>
      <c r="D17" s="17"/>
      <c r="E17" s="17"/>
      <c r="F17" s="17"/>
      <c r="G17" s="17"/>
      <c r="H17" s="17"/>
      <c r="I17" s="20"/>
      <c r="J17" s="20"/>
      <c r="K17" s="20"/>
      <c r="L17" s="20"/>
      <c r="M17" s="20"/>
      <c r="N17" s="20"/>
      <c r="O17" s="20"/>
      <c r="P17" s="20"/>
      <c r="Q17" s="18"/>
      <c r="R17" s="18"/>
      <c r="S17" s="18"/>
      <c r="T17" s="18"/>
      <c r="U17" s="18"/>
      <c r="V17" s="18"/>
      <c r="W17" s="18"/>
      <c r="X17" s="18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43">
        <f t="shared" si="6"/>
        <v>0</v>
      </c>
      <c r="AQ17" s="42"/>
      <c r="AR17" s="43">
        <f>SUMPRODUCT(Y17:AO17, $Y$6:$AO$6)</f>
        <v>0</v>
      </c>
      <c r="AS17" s="43">
        <f>SUMPRODUCT(Q17:X17, $Q$6:$X$6)</f>
        <v>0</v>
      </c>
      <c r="AT17" s="44" cm="1">
        <f t="array" ref="AT17">_xlfn.IFS(AR17&lt;=$Y48, AR17, AR17&gt;$Y48, $Y48)</f>
        <v>0</v>
      </c>
      <c r="AU17" s="44">
        <f t="shared" si="2"/>
        <v>0</v>
      </c>
      <c r="AV17" s="45">
        <f t="shared" si="3"/>
        <v>0</v>
      </c>
      <c r="AW17" s="45">
        <f t="shared" si="4"/>
        <v>0</v>
      </c>
      <c r="AX17" s="46">
        <f t="shared" si="8"/>
        <v>0</v>
      </c>
      <c r="AY17" s="46">
        <f t="shared" si="5"/>
        <v>0</v>
      </c>
    </row>
    <row r="18" spans="1:51" x14ac:dyDescent="0.25">
      <c r="A18" t="s">
        <v>17</v>
      </c>
      <c r="B18" s="17"/>
      <c r="C18" s="17"/>
      <c r="D18" s="17"/>
      <c r="E18" s="17"/>
      <c r="F18" s="17"/>
      <c r="G18" s="17"/>
      <c r="H18" s="17"/>
      <c r="I18" s="20"/>
      <c r="J18" s="20"/>
      <c r="K18" s="20"/>
      <c r="L18" s="20"/>
      <c r="M18" s="20"/>
      <c r="N18" s="20"/>
      <c r="O18" s="20"/>
      <c r="P18" s="20"/>
      <c r="Q18" s="18"/>
      <c r="R18" s="18"/>
      <c r="S18" s="18"/>
      <c r="T18" s="18"/>
      <c r="U18" s="18"/>
      <c r="V18" s="18"/>
      <c r="W18" s="18"/>
      <c r="X18" s="18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43">
        <f t="shared" si="6"/>
        <v>0</v>
      </c>
      <c r="AQ18" s="42"/>
      <c r="AR18" s="43">
        <f>SUMPRODUCT(Y18:AO18, $Y$6:$AO$6)</f>
        <v>0</v>
      </c>
      <c r="AS18" s="43">
        <f>SUMPRODUCT(Q18:X18, $Q$6:$X$6)</f>
        <v>0</v>
      </c>
      <c r="AT18" s="44" cm="1">
        <f t="array" ref="AT18">_xlfn.IFS(AR18&lt;=$Y49, AR18, AR18&gt;$Y49, $Y49)</f>
        <v>0</v>
      </c>
      <c r="AU18" s="44">
        <f t="shared" si="2"/>
        <v>0</v>
      </c>
      <c r="AV18" s="45">
        <f t="shared" si="3"/>
        <v>0</v>
      </c>
      <c r="AW18" s="45">
        <f t="shared" si="4"/>
        <v>0</v>
      </c>
      <c r="AX18" s="46">
        <f t="shared" si="8"/>
        <v>0</v>
      </c>
      <c r="AY18" s="46">
        <f t="shared" si="5"/>
        <v>0</v>
      </c>
    </row>
    <row r="19" spans="1:51" x14ac:dyDescent="0.25">
      <c r="A19" t="s">
        <v>18</v>
      </c>
      <c r="B19" s="17"/>
      <c r="C19" s="17"/>
      <c r="D19" s="17"/>
      <c r="E19" s="17"/>
      <c r="F19" s="17"/>
      <c r="G19" s="17"/>
      <c r="H19" s="17"/>
      <c r="I19" s="20"/>
      <c r="J19" s="20"/>
      <c r="K19" s="20"/>
      <c r="L19" s="20"/>
      <c r="M19" s="20"/>
      <c r="N19" s="20"/>
      <c r="O19" s="20"/>
      <c r="P19" s="20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9"/>
      <c r="AL19" s="19"/>
      <c r="AM19" s="19"/>
      <c r="AN19" s="19"/>
      <c r="AO19" s="19"/>
      <c r="AP19" s="43">
        <f t="shared" si="6"/>
        <v>0</v>
      </c>
      <c r="AQ19" s="42"/>
      <c r="AR19" s="43">
        <f t="shared" ref="AR19:AR26" si="9">SUMPRODUCT(AK19:AO19, $AK$6:$AO$6)</f>
        <v>0</v>
      </c>
      <c r="AS19" s="43">
        <f>SUMPRODUCT(Q19:AJ19, $Q$6:$AJ$6)</f>
        <v>0</v>
      </c>
      <c r="AT19" s="44" cm="1">
        <f t="array" ref="AT19">_xlfn.IFS(AR19&lt;=$Y50, AR19, AR19&gt;$Y50, $Y50)</f>
        <v>0</v>
      </c>
      <c r="AU19" s="44">
        <f t="shared" si="2"/>
        <v>0</v>
      </c>
      <c r="AV19" s="45">
        <f t="shared" si="3"/>
        <v>0</v>
      </c>
      <c r="AW19" s="45">
        <f t="shared" si="4"/>
        <v>0</v>
      </c>
      <c r="AX19" s="46">
        <f t="shared" si="8"/>
        <v>0</v>
      </c>
      <c r="AY19" s="46">
        <f t="shared" si="5"/>
        <v>0</v>
      </c>
    </row>
    <row r="20" spans="1:51" x14ac:dyDescent="0.25">
      <c r="A20" t="s">
        <v>19</v>
      </c>
      <c r="B20" s="17"/>
      <c r="C20" s="17"/>
      <c r="D20" s="17"/>
      <c r="E20" s="17"/>
      <c r="F20" s="17"/>
      <c r="G20" s="17"/>
      <c r="H20" s="17"/>
      <c r="I20" s="20"/>
      <c r="J20" s="20"/>
      <c r="K20" s="20"/>
      <c r="L20" s="20"/>
      <c r="M20" s="20"/>
      <c r="N20" s="20"/>
      <c r="O20" s="20"/>
      <c r="P20" s="20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9"/>
      <c r="AL20" s="19"/>
      <c r="AM20" s="19"/>
      <c r="AN20" s="19"/>
      <c r="AO20" s="19"/>
      <c r="AP20" s="43">
        <f t="shared" si="6"/>
        <v>0</v>
      </c>
      <c r="AQ20" s="42"/>
      <c r="AR20" s="43">
        <f t="shared" si="9"/>
        <v>0</v>
      </c>
      <c r="AS20" s="43">
        <f t="shared" ref="AS20:AS21" si="10">SUMPRODUCT(Q20:AJ20, $Q$6:$AJ$6)</f>
        <v>0</v>
      </c>
      <c r="AT20" s="44" cm="1">
        <f t="array" ref="AT20">_xlfn.IFS(AR20&lt;=$Y51, AR20, AR20&gt;$Y51, $Y51)</f>
        <v>0</v>
      </c>
      <c r="AU20" s="44">
        <f t="shared" si="2"/>
        <v>0</v>
      </c>
      <c r="AV20" s="45">
        <f t="shared" si="3"/>
        <v>0</v>
      </c>
      <c r="AW20" s="45">
        <f t="shared" si="4"/>
        <v>0</v>
      </c>
      <c r="AX20" s="46">
        <f t="shared" si="8"/>
        <v>0</v>
      </c>
      <c r="AY20" s="46">
        <f t="shared" si="5"/>
        <v>0</v>
      </c>
    </row>
    <row r="21" spans="1:51" x14ac:dyDescent="0.25">
      <c r="A21" t="s">
        <v>20</v>
      </c>
      <c r="B21" s="17"/>
      <c r="C21" s="17"/>
      <c r="D21" s="17"/>
      <c r="E21" s="17"/>
      <c r="F21" s="17"/>
      <c r="G21" s="17"/>
      <c r="H21" s="17"/>
      <c r="I21" s="20"/>
      <c r="J21" s="20"/>
      <c r="K21" s="20"/>
      <c r="L21" s="20"/>
      <c r="M21" s="20"/>
      <c r="N21" s="20"/>
      <c r="O21" s="20"/>
      <c r="P21" s="20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9"/>
      <c r="AL21" s="19"/>
      <c r="AM21" s="19"/>
      <c r="AN21" s="19"/>
      <c r="AO21" s="19"/>
      <c r="AP21" s="43">
        <v>0</v>
      </c>
      <c r="AQ21" s="42"/>
      <c r="AR21" s="43">
        <f t="shared" si="9"/>
        <v>0</v>
      </c>
      <c r="AS21" s="43">
        <f t="shared" si="10"/>
        <v>0</v>
      </c>
      <c r="AT21" s="44" cm="1">
        <f t="array" ref="AT21">_xlfn.IFS(AR21&lt;=$Y52, AR21, AR21&gt;$Y52, $Y52)</f>
        <v>0</v>
      </c>
      <c r="AU21" s="44">
        <f t="shared" si="2"/>
        <v>0</v>
      </c>
      <c r="AV21" s="45">
        <f t="shared" si="3"/>
        <v>0</v>
      </c>
      <c r="AW21" s="45">
        <f t="shared" si="4"/>
        <v>0</v>
      </c>
      <c r="AX21" s="46">
        <f t="shared" si="8"/>
        <v>0</v>
      </c>
      <c r="AY21" s="46">
        <f t="shared" si="5"/>
        <v>0</v>
      </c>
    </row>
    <row r="22" spans="1:51" x14ac:dyDescent="0.25">
      <c r="A22" s="21"/>
      <c r="B22" s="17"/>
      <c r="C22" s="17"/>
      <c r="D22" s="17"/>
      <c r="E22" s="17"/>
      <c r="F22" s="17"/>
      <c r="G22" s="17"/>
      <c r="H22" s="17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9"/>
      <c r="AL22" s="19"/>
      <c r="AM22" s="19"/>
      <c r="AN22" s="19"/>
      <c r="AO22" s="19"/>
      <c r="AP22" s="43">
        <f t="shared" si="6"/>
        <v>0</v>
      </c>
      <c r="AQ22" s="42"/>
      <c r="AR22" s="43">
        <f t="shared" si="9"/>
        <v>0</v>
      </c>
      <c r="AS22" s="43">
        <f t="shared" ref="AS22:AS26" si="11">SUMPRODUCT(Y22:AJ22, $Y$6:$AJ$6)</f>
        <v>0</v>
      </c>
      <c r="AT22" s="44" cm="1">
        <f t="array" ref="AT22">_xlfn.IFS(AR22&lt;=$Y53, AR22, AR22&gt;$Y53, $Y53)</f>
        <v>0</v>
      </c>
      <c r="AU22" s="44">
        <f t="shared" si="2"/>
        <v>0</v>
      </c>
      <c r="AV22" s="45">
        <f t="shared" si="3"/>
        <v>0</v>
      </c>
      <c r="AW22" s="45">
        <f t="shared" si="4"/>
        <v>0</v>
      </c>
      <c r="AX22" s="46">
        <f t="shared" si="8"/>
        <v>0</v>
      </c>
      <c r="AY22" s="46">
        <f t="shared" si="5"/>
        <v>0</v>
      </c>
    </row>
    <row r="23" spans="1:51" x14ac:dyDescent="0.25">
      <c r="A23" s="21"/>
      <c r="B23" s="17"/>
      <c r="C23" s="17"/>
      <c r="D23" s="17"/>
      <c r="E23" s="17"/>
      <c r="F23" s="17"/>
      <c r="G23" s="17"/>
      <c r="H23" s="17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9"/>
      <c r="AL23" s="19"/>
      <c r="AM23" s="19"/>
      <c r="AN23" s="19"/>
      <c r="AO23" s="19"/>
      <c r="AP23" s="43">
        <f t="shared" si="6"/>
        <v>0</v>
      </c>
      <c r="AQ23" s="42"/>
      <c r="AR23" s="43">
        <f t="shared" si="9"/>
        <v>0</v>
      </c>
      <c r="AS23" s="43">
        <f t="shared" si="11"/>
        <v>0</v>
      </c>
      <c r="AT23" s="44" cm="1">
        <f t="array" ref="AT23">_xlfn.IFS(AR23&lt;=$Y54, AR23, AR23&gt;$Y54, $Y54)</f>
        <v>0</v>
      </c>
      <c r="AU23" s="44">
        <f t="shared" si="2"/>
        <v>0</v>
      </c>
      <c r="AV23" s="45">
        <f t="shared" si="3"/>
        <v>0</v>
      </c>
      <c r="AW23" s="45">
        <f t="shared" si="4"/>
        <v>0</v>
      </c>
      <c r="AX23" s="46">
        <f t="shared" si="8"/>
        <v>0</v>
      </c>
      <c r="AY23" s="46">
        <f t="shared" si="5"/>
        <v>0</v>
      </c>
    </row>
    <row r="24" spans="1:51" x14ac:dyDescent="0.25">
      <c r="A24" s="21"/>
      <c r="B24" s="17"/>
      <c r="C24" s="17"/>
      <c r="D24" s="17"/>
      <c r="E24" s="17"/>
      <c r="F24" s="17"/>
      <c r="G24" s="17"/>
      <c r="H24" s="17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9"/>
      <c r="AL24" s="19"/>
      <c r="AM24" s="19"/>
      <c r="AN24" s="19"/>
      <c r="AO24" s="19"/>
      <c r="AP24" s="43">
        <f t="shared" si="6"/>
        <v>0</v>
      </c>
      <c r="AQ24" s="42"/>
      <c r="AR24" s="43">
        <f t="shared" si="9"/>
        <v>0</v>
      </c>
      <c r="AS24" s="43">
        <f t="shared" si="11"/>
        <v>0</v>
      </c>
      <c r="AT24" s="44" cm="1">
        <f t="array" ref="AT24">_xlfn.IFS(AR24&lt;=$Y55, AR24, AR24&gt;$Y55, $Y55)</f>
        <v>0</v>
      </c>
      <c r="AU24" s="44">
        <f t="shared" si="2"/>
        <v>0</v>
      </c>
      <c r="AV24" s="45">
        <f t="shared" si="3"/>
        <v>0</v>
      </c>
      <c r="AW24" s="45">
        <f t="shared" si="4"/>
        <v>0</v>
      </c>
      <c r="AX24" s="46">
        <f t="shared" si="8"/>
        <v>0</v>
      </c>
      <c r="AY24" s="46">
        <f t="shared" si="5"/>
        <v>0</v>
      </c>
    </row>
    <row r="25" spans="1:51" x14ac:dyDescent="0.25">
      <c r="A25" s="21"/>
      <c r="B25" s="17"/>
      <c r="C25" s="17"/>
      <c r="D25" s="17"/>
      <c r="E25" s="17"/>
      <c r="F25" s="17"/>
      <c r="G25" s="17"/>
      <c r="H25" s="17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9"/>
      <c r="AL25" s="19"/>
      <c r="AM25" s="19"/>
      <c r="AN25" s="19"/>
      <c r="AO25" s="19"/>
      <c r="AP25" s="43">
        <f t="shared" si="6"/>
        <v>0</v>
      </c>
      <c r="AQ25" s="42"/>
      <c r="AR25" s="43">
        <f t="shared" si="9"/>
        <v>0</v>
      </c>
      <c r="AS25" s="43">
        <f t="shared" si="11"/>
        <v>0</v>
      </c>
      <c r="AT25" s="44" cm="1">
        <f t="array" ref="AT25">_xlfn.IFS(AR25&lt;=$Y56, AR25, AR25&gt;$Y56, $Y56)</f>
        <v>0</v>
      </c>
      <c r="AU25" s="44">
        <f t="shared" si="2"/>
        <v>0</v>
      </c>
      <c r="AV25" s="45">
        <f t="shared" si="3"/>
        <v>0</v>
      </c>
      <c r="AW25" s="45">
        <f t="shared" si="4"/>
        <v>0</v>
      </c>
      <c r="AX25" s="46">
        <f t="shared" si="8"/>
        <v>0</v>
      </c>
      <c r="AY25" s="46">
        <f t="shared" si="5"/>
        <v>0</v>
      </c>
    </row>
    <row r="26" spans="1:51" x14ac:dyDescent="0.25">
      <c r="A26" s="21"/>
      <c r="B26" s="17"/>
      <c r="C26" s="17"/>
      <c r="D26" s="17"/>
      <c r="E26" s="17"/>
      <c r="F26" s="17"/>
      <c r="G26" s="17"/>
      <c r="H26" s="17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9"/>
      <c r="AL26" s="19"/>
      <c r="AM26" s="19"/>
      <c r="AN26" s="19"/>
      <c r="AO26" s="19"/>
      <c r="AP26" s="43">
        <f t="shared" si="6"/>
        <v>0</v>
      </c>
      <c r="AQ26" s="42"/>
      <c r="AR26" s="43">
        <f t="shared" si="9"/>
        <v>0</v>
      </c>
      <c r="AS26" s="43">
        <f t="shared" si="11"/>
        <v>0</v>
      </c>
      <c r="AT26" s="44" cm="1">
        <f t="array" ref="AT26">_xlfn.IFS(AR26&lt;=$Y57, AR26, AR26&gt;$Y57, $Y57)</f>
        <v>0</v>
      </c>
      <c r="AU26" s="44">
        <f t="shared" si="2"/>
        <v>0</v>
      </c>
      <c r="AV26" s="45">
        <f t="shared" si="3"/>
        <v>0</v>
      </c>
      <c r="AW26" s="45">
        <f t="shared" si="4"/>
        <v>0</v>
      </c>
      <c r="AX26" s="46">
        <f t="shared" si="8"/>
        <v>0</v>
      </c>
      <c r="AY26" s="46">
        <f t="shared" si="5"/>
        <v>0</v>
      </c>
    </row>
    <row r="27" spans="1:51" x14ac:dyDescent="0.25">
      <c r="A27" s="52" t="s">
        <v>37</v>
      </c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  <c r="AH27" s="52"/>
      <c r="AI27" s="52"/>
      <c r="AJ27" s="52"/>
      <c r="AK27" s="52"/>
      <c r="AL27" s="52"/>
      <c r="AM27" s="52"/>
      <c r="AN27" s="52"/>
      <c r="AO27" s="53"/>
      <c r="AP27" s="43">
        <f t="shared" si="6"/>
        <v>0</v>
      </c>
      <c r="AQ27" s="42"/>
      <c r="AR27" s="43"/>
      <c r="AS27" s="43"/>
      <c r="AT27" s="44"/>
      <c r="AU27" s="44"/>
      <c r="AV27" s="44"/>
      <c r="AW27" s="43"/>
      <c r="AX27" s="46"/>
      <c r="AY27" s="46"/>
    </row>
    <row r="28" spans="1:51" ht="15" customHeight="1" x14ac:dyDescent="0.25">
      <c r="A28" t="s">
        <v>21</v>
      </c>
      <c r="B28" s="17"/>
      <c r="C28" s="17"/>
      <c r="D28" s="17"/>
      <c r="E28" s="17"/>
      <c r="F28" s="17"/>
      <c r="G28" s="17"/>
      <c r="H28" s="17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43">
        <f t="shared" si="6"/>
        <v>0</v>
      </c>
      <c r="AQ28" s="42"/>
      <c r="AR28" s="47"/>
      <c r="AS28" s="47"/>
      <c r="AT28" s="72" t="s">
        <v>25</v>
      </c>
      <c r="AU28" s="72"/>
      <c r="AV28" s="72"/>
      <c r="AW28" s="72"/>
      <c r="AX28" s="72"/>
      <c r="AY28" s="72"/>
    </row>
    <row r="29" spans="1:51" x14ac:dyDescent="0.25">
      <c r="A29" t="s">
        <v>22</v>
      </c>
      <c r="B29" s="17"/>
      <c r="C29" s="17"/>
      <c r="D29" s="17"/>
      <c r="E29" s="17"/>
      <c r="F29" s="17"/>
      <c r="G29" s="17"/>
      <c r="H29" s="17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43">
        <f t="shared" si="6"/>
        <v>0</v>
      </c>
      <c r="AQ29" s="42"/>
      <c r="AR29" s="47"/>
      <c r="AS29" s="47"/>
      <c r="AT29" s="72"/>
      <c r="AU29" s="72"/>
      <c r="AV29" s="72"/>
      <c r="AW29" s="72"/>
      <c r="AX29" s="72"/>
      <c r="AY29" s="72"/>
    </row>
    <row r="30" spans="1:51" x14ac:dyDescent="0.25">
      <c r="A30" t="s">
        <v>23</v>
      </c>
      <c r="B30" s="17"/>
      <c r="C30" s="17"/>
      <c r="D30" s="17"/>
      <c r="E30" s="17"/>
      <c r="F30" s="17"/>
      <c r="G30" s="17"/>
      <c r="H30" s="17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43">
        <f t="shared" si="6"/>
        <v>0</v>
      </c>
      <c r="AQ30" s="42"/>
      <c r="AR30" s="47"/>
      <c r="AS30" s="47"/>
      <c r="AT30" s="72"/>
      <c r="AU30" s="72"/>
      <c r="AV30" s="72"/>
      <c r="AW30" s="72"/>
      <c r="AX30" s="72"/>
      <c r="AY30" s="72"/>
    </row>
    <row r="31" spans="1:51" x14ac:dyDescent="0.25">
      <c r="A31" t="s">
        <v>24</v>
      </c>
      <c r="B31" s="17"/>
      <c r="C31" s="17"/>
      <c r="D31" s="17"/>
      <c r="E31" s="17"/>
      <c r="F31" s="17"/>
      <c r="G31" s="17"/>
      <c r="H31" s="17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43">
        <f t="shared" si="6"/>
        <v>0</v>
      </c>
      <c r="AQ31" s="42"/>
      <c r="AR31" s="47"/>
      <c r="AS31" s="47"/>
      <c r="AT31" s="72"/>
      <c r="AU31" s="72"/>
      <c r="AV31" s="72"/>
      <c r="AW31" s="72"/>
      <c r="AX31" s="72"/>
      <c r="AY31" s="72"/>
    </row>
    <row r="32" spans="1:51" x14ac:dyDescent="0.25">
      <c r="A32" s="8" t="s">
        <v>26</v>
      </c>
      <c r="AP32" s="44"/>
      <c r="AQ32" s="42"/>
      <c r="AR32" s="42"/>
      <c r="AS32" s="66" t="s">
        <v>36</v>
      </c>
      <c r="AT32" s="66"/>
      <c r="AU32" s="66"/>
      <c r="AV32" s="66"/>
      <c r="AW32" s="66"/>
      <c r="AX32" s="73">
        <f>SUM(AX7:AY26)+AP34*10</f>
        <v>0</v>
      </c>
      <c r="AY32" s="73"/>
    </row>
    <row r="33" spans="1:51" ht="15.75" thickBot="1" x14ac:dyDescent="0.3">
      <c r="A33" t="s">
        <v>11</v>
      </c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4"/>
      <c r="AL33" s="14"/>
      <c r="AM33" s="14"/>
      <c r="AN33" s="14"/>
      <c r="AO33" s="15"/>
      <c r="AP33" s="48">
        <f>SUM(S33:AO33)</f>
        <v>0</v>
      </c>
      <c r="AQ33" s="42"/>
      <c r="AR33" s="42"/>
      <c r="AS33" s="42"/>
      <c r="AT33" s="42"/>
      <c r="AU33" s="42"/>
      <c r="AV33" s="42"/>
      <c r="AW33" s="42"/>
      <c r="AX33" s="42"/>
      <c r="AY33" s="42"/>
    </row>
    <row r="34" spans="1:51" ht="15.75" thickTop="1" x14ac:dyDescent="0.25">
      <c r="AP34" s="49">
        <f>SUM(AP7:AP33)</f>
        <v>0</v>
      </c>
      <c r="AQ34" s="42"/>
      <c r="AR34" s="42"/>
      <c r="AS34" s="42"/>
      <c r="AT34" s="42"/>
      <c r="AU34" s="42"/>
      <c r="AV34" s="42"/>
      <c r="AW34" s="42"/>
      <c r="AX34" s="42"/>
      <c r="AY34" s="42"/>
    </row>
    <row r="35" spans="1:51" ht="15.75" x14ac:dyDescent="0.25">
      <c r="AP35" s="4"/>
      <c r="AQ35" s="29"/>
      <c r="AR35" s="61" t="s">
        <v>38</v>
      </c>
      <c r="AS35" s="61"/>
      <c r="AT35" s="61"/>
      <c r="AU35" s="61"/>
      <c r="AV35" s="61"/>
    </row>
    <row r="36" spans="1:51" ht="15.75" x14ac:dyDescent="0.25">
      <c r="A36" s="2" t="s">
        <v>28</v>
      </c>
      <c r="AB36" s="61" t="s">
        <v>29</v>
      </c>
      <c r="AC36" s="61"/>
      <c r="AD36" s="61"/>
      <c r="AE36" s="61"/>
      <c r="AF36" s="61"/>
      <c r="AG36" s="61"/>
      <c r="AH36" s="61"/>
      <c r="AI36" s="61"/>
      <c r="AJ36" s="38"/>
      <c r="AK36" s="38"/>
      <c r="AL36" s="38"/>
      <c r="AP36" s="4"/>
      <c r="AQ36" s="30"/>
      <c r="AR36" s="61" t="s">
        <v>39</v>
      </c>
      <c r="AS36" s="61"/>
      <c r="AT36" s="4"/>
      <c r="AU36" s="4"/>
    </row>
    <row r="37" spans="1:51" x14ac:dyDescent="0.25">
      <c r="A37" s="7" t="s">
        <v>4</v>
      </c>
      <c r="B37" s="10">
        <v>1</v>
      </c>
      <c r="C37" s="10">
        <v>2</v>
      </c>
      <c r="D37" s="10">
        <v>3</v>
      </c>
      <c r="E37" s="7">
        <v>4</v>
      </c>
      <c r="F37" s="7">
        <v>5</v>
      </c>
      <c r="G37" s="7">
        <v>6</v>
      </c>
      <c r="H37" s="7">
        <v>7</v>
      </c>
      <c r="I37" s="7">
        <v>8</v>
      </c>
      <c r="J37" s="7">
        <v>9</v>
      </c>
      <c r="K37" s="7">
        <v>10</v>
      </c>
      <c r="L37" s="7">
        <v>11</v>
      </c>
      <c r="M37" s="7">
        <v>12</v>
      </c>
      <c r="N37" s="7">
        <v>13</v>
      </c>
      <c r="O37" s="7">
        <v>14</v>
      </c>
      <c r="P37" s="7">
        <v>15</v>
      </c>
      <c r="Q37" s="7">
        <v>16</v>
      </c>
      <c r="R37" s="7">
        <v>17</v>
      </c>
      <c r="S37" s="7">
        <v>18</v>
      </c>
      <c r="T37" s="7">
        <v>19</v>
      </c>
      <c r="U37" s="7">
        <v>20</v>
      </c>
      <c r="V37" s="7">
        <v>21</v>
      </c>
      <c r="W37" s="7">
        <v>22</v>
      </c>
      <c r="X37" s="7">
        <v>23</v>
      </c>
      <c r="Y37" s="61" t="s">
        <v>41</v>
      </c>
      <c r="Z37" s="61"/>
      <c r="AB37" s="11">
        <v>2</v>
      </c>
      <c r="AC37" s="11">
        <v>3</v>
      </c>
      <c r="AD37" s="11">
        <v>4</v>
      </c>
      <c r="AE37" s="34">
        <v>5</v>
      </c>
      <c r="AF37" s="25">
        <v>6</v>
      </c>
      <c r="AG37" s="34"/>
      <c r="AH37" s="34"/>
      <c r="AI37" s="34"/>
      <c r="AJ37" s="86" t="s">
        <v>41</v>
      </c>
      <c r="AK37" s="86"/>
      <c r="AL37" s="35"/>
      <c r="AP37" s="41"/>
      <c r="AQ37" s="31"/>
      <c r="AR37" s="79" t="s">
        <v>40</v>
      </c>
      <c r="AS37" s="79"/>
      <c r="AT37" s="10"/>
      <c r="AU37" s="10"/>
    </row>
    <row r="38" spans="1:51" ht="15" customHeight="1" x14ac:dyDescent="0.25">
      <c r="A38" t="s">
        <v>5</v>
      </c>
      <c r="B38" s="21"/>
      <c r="C38" s="21"/>
      <c r="D38" s="21"/>
      <c r="E38" s="75" t="s">
        <v>25</v>
      </c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51">
        <f>SUMPRODUCT(B38:D38,B$37:D$37)</f>
        <v>0</v>
      </c>
      <c r="Z38" s="51"/>
      <c r="AB38" s="40"/>
      <c r="AC38" s="40"/>
      <c r="AD38" s="40"/>
      <c r="AE38" s="40"/>
      <c r="AF38" s="40"/>
      <c r="AG38" s="39"/>
      <c r="AH38" s="39"/>
      <c r="AI38" s="39"/>
      <c r="AJ38" s="59">
        <f t="shared" ref="AJ38:AJ42" si="12">SUMPRODUCT(AB38:AI38, $AB$37:$AI$37)</f>
        <v>0</v>
      </c>
      <c r="AK38" s="60">
        <f t="shared" ref="AK38:AK42" si="13">SUMPRODUCT(R69:Y69, $AB$37:$AI$37)/0.5</f>
        <v>0</v>
      </c>
      <c r="AL38" s="37"/>
      <c r="AP38" s="24"/>
      <c r="AQ38" s="32"/>
      <c r="AR38" s="80"/>
      <c r="AS38" s="80"/>
      <c r="AT38" s="80"/>
      <c r="AU38" s="80"/>
      <c r="AV38" s="80"/>
    </row>
    <row r="39" spans="1:51" x14ac:dyDescent="0.25">
      <c r="A39" t="s">
        <v>6</v>
      </c>
      <c r="B39" s="21"/>
      <c r="C39" s="21"/>
      <c r="D39" s="21"/>
      <c r="E39" s="77"/>
      <c r="F39" s="78"/>
      <c r="G39" s="78"/>
      <c r="H39" s="78"/>
      <c r="I39" s="78"/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78"/>
      <c r="U39" s="78"/>
      <c r="V39" s="78"/>
      <c r="W39" s="78"/>
      <c r="X39" s="78"/>
      <c r="Y39" s="51">
        <f t="shared" ref="Y39:Y41" si="14">SUMPRODUCT(B39:D39,B$37:D$37)</f>
        <v>0</v>
      </c>
      <c r="Z39" s="51"/>
      <c r="AB39" s="40"/>
      <c r="AC39" s="40"/>
      <c r="AD39" s="40"/>
      <c r="AE39" s="40"/>
      <c r="AF39" s="40"/>
      <c r="AG39" s="39"/>
      <c r="AH39" s="39"/>
      <c r="AI39" s="39"/>
      <c r="AJ39" s="59">
        <f t="shared" si="12"/>
        <v>0</v>
      </c>
      <c r="AK39" s="60">
        <f t="shared" si="13"/>
        <v>0</v>
      </c>
      <c r="AL39" s="37"/>
      <c r="AP39" s="24"/>
      <c r="AQ39" s="24"/>
      <c r="AR39" s="24"/>
      <c r="AS39" s="24"/>
      <c r="AT39" s="22"/>
      <c r="AU39" s="22"/>
    </row>
    <row r="40" spans="1:51" x14ac:dyDescent="0.25">
      <c r="A40" t="s">
        <v>7</v>
      </c>
      <c r="B40" s="21"/>
      <c r="C40" s="21"/>
      <c r="D40" s="21"/>
      <c r="E40" s="77"/>
      <c r="F40" s="78"/>
      <c r="G40" s="78"/>
      <c r="H40" s="78"/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51">
        <f t="shared" si="14"/>
        <v>0</v>
      </c>
      <c r="Z40" s="51"/>
      <c r="AB40" s="40"/>
      <c r="AC40" s="40"/>
      <c r="AD40" s="40"/>
      <c r="AE40" s="40"/>
      <c r="AF40" s="40"/>
      <c r="AG40" s="39"/>
      <c r="AH40" s="39"/>
      <c r="AI40" s="39"/>
      <c r="AJ40" s="59">
        <f t="shared" si="12"/>
        <v>0</v>
      </c>
      <c r="AK40" s="60">
        <f t="shared" si="13"/>
        <v>0</v>
      </c>
      <c r="AL40" s="37"/>
      <c r="AP40" s="24"/>
      <c r="AQ40" s="24"/>
      <c r="AR40" s="24"/>
      <c r="AS40" s="24"/>
      <c r="AT40" s="22"/>
      <c r="AU40" s="22"/>
    </row>
    <row r="41" spans="1:51" x14ac:dyDescent="0.25">
      <c r="A41" t="s">
        <v>8</v>
      </c>
      <c r="B41" s="21"/>
      <c r="C41" s="21"/>
      <c r="D41" s="21"/>
      <c r="E41" s="77"/>
      <c r="F41" s="78"/>
      <c r="G41" s="78"/>
      <c r="H41" s="78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  <c r="W41" s="78"/>
      <c r="X41" s="78"/>
      <c r="Y41" s="51">
        <f t="shared" si="14"/>
        <v>0</v>
      </c>
      <c r="Z41" s="51"/>
      <c r="AB41" s="40"/>
      <c r="AC41" s="40"/>
      <c r="AD41" s="40"/>
      <c r="AE41" s="40"/>
      <c r="AF41" s="40"/>
      <c r="AG41" s="39"/>
      <c r="AH41" s="39"/>
      <c r="AI41" s="39"/>
      <c r="AJ41" s="59">
        <f t="shared" si="12"/>
        <v>0</v>
      </c>
      <c r="AK41" s="60">
        <f t="shared" si="13"/>
        <v>0</v>
      </c>
      <c r="AL41" s="37"/>
      <c r="AP41" s="24"/>
      <c r="AQ41" s="24"/>
      <c r="AR41" s="24"/>
      <c r="AS41" s="24"/>
      <c r="AT41" s="22"/>
      <c r="AU41" s="22"/>
    </row>
    <row r="42" spans="1:51" x14ac:dyDescent="0.25">
      <c r="A42" t="s">
        <v>9</v>
      </c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71"/>
      <c r="N42" s="71"/>
      <c r="O42" s="71"/>
      <c r="P42" s="71"/>
      <c r="Q42" s="26"/>
      <c r="R42" s="26"/>
      <c r="S42" s="26"/>
      <c r="T42" s="26"/>
      <c r="U42" s="26"/>
      <c r="V42" s="26"/>
      <c r="W42" s="26"/>
      <c r="X42" s="26"/>
      <c r="Y42" s="51">
        <f>SUMPRODUCT(B42:L42,B$37:L$37)</f>
        <v>0</v>
      </c>
      <c r="Z42" s="51"/>
      <c r="AB42" s="40"/>
      <c r="AC42" s="40"/>
      <c r="AD42" s="40"/>
      <c r="AE42" s="40"/>
      <c r="AF42" s="40"/>
      <c r="AG42" s="39"/>
      <c r="AH42" s="39"/>
      <c r="AI42" s="39"/>
      <c r="AJ42" s="59">
        <f t="shared" si="12"/>
        <v>0</v>
      </c>
      <c r="AK42" s="60">
        <f t="shared" si="13"/>
        <v>0</v>
      </c>
      <c r="AL42" s="37"/>
      <c r="AP42" s="24"/>
      <c r="AQ42" s="24"/>
      <c r="AR42" s="24"/>
      <c r="AS42" s="24"/>
      <c r="AT42" s="22"/>
      <c r="AU42" s="22"/>
    </row>
    <row r="43" spans="1:51" x14ac:dyDescent="0.25">
      <c r="A43" t="s">
        <v>10</v>
      </c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71"/>
      <c r="N43" s="71"/>
      <c r="O43" s="71"/>
      <c r="P43" s="71"/>
      <c r="Q43" s="26"/>
      <c r="R43" s="26"/>
      <c r="S43" s="26"/>
      <c r="T43" s="26"/>
      <c r="U43" s="26"/>
      <c r="V43" s="26"/>
      <c r="W43" s="26"/>
      <c r="X43" s="26"/>
      <c r="Y43" s="51">
        <f>SUMPRODUCT(B43:L43,B$37:L$37)</f>
        <v>0</v>
      </c>
      <c r="Z43" s="51"/>
      <c r="AB43" s="40"/>
      <c r="AC43" s="40"/>
      <c r="AD43" s="40"/>
      <c r="AE43" s="40"/>
      <c r="AF43" s="40"/>
      <c r="AG43" s="39"/>
      <c r="AH43" s="39"/>
      <c r="AI43" s="39"/>
      <c r="AJ43" s="59">
        <f>SUMPRODUCT(AB43:AI43, $AB$37:$AI$37)</f>
        <v>0</v>
      </c>
      <c r="AK43" s="60">
        <f t="shared" ref="AK43" si="15">SUMPRODUCT(R74:Y74, $AB$37:$AI$37)/0.5</f>
        <v>0</v>
      </c>
      <c r="AL43" s="37"/>
      <c r="AP43" s="24"/>
      <c r="AQ43" s="24"/>
      <c r="AR43" s="24"/>
      <c r="AS43" s="24"/>
      <c r="AT43" s="22"/>
      <c r="AU43" s="22"/>
    </row>
    <row r="44" spans="1:51" x14ac:dyDescent="0.25">
      <c r="A44" t="s">
        <v>12</v>
      </c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6"/>
      <c r="R44" s="26"/>
      <c r="S44" s="26"/>
      <c r="T44" s="26"/>
      <c r="U44" s="26"/>
      <c r="V44" s="26"/>
      <c r="W44" s="26"/>
      <c r="X44" s="26"/>
      <c r="Y44" s="51">
        <f>SUMPRODUCT(B44:P44,B$37:P$37)</f>
        <v>0</v>
      </c>
      <c r="Z44" s="51"/>
      <c r="AB44" s="40"/>
      <c r="AC44" s="40"/>
      <c r="AD44" s="40"/>
      <c r="AE44" s="40"/>
      <c r="AF44" s="40"/>
      <c r="AG44" s="39"/>
      <c r="AH44" s="39"/>
      <c r="AI44" s="39"/>
      <c r="AJ44" s="59">
        <f t="shared" ref="AJ44:AJ57" si="16">SUMPRODUCT(AB44:AI44, $AB$37:$AI$37)</f>
        <v>0</v>
      </c>
      <c r="AK44" s="60">
        <f t="shared" ref="AK44:AK57" si="17">SUMPRODUCT(R75:Y75, $AB$37:$AI$37)/0.5</f>
        <v>0</v>
      </c>
      <c r="AL44" s="37"/>
      <c r="AP44" s="24"/>
      <c r="AQ44" s="24"/>
      <c r="AR44" s="24"/>
      <c r="AS44" s="24"/>
      <c r="AT44" s="22"/>
      <c r="AU44" s="22"/>
    </row>
    <row r="45" spans="1:51" x14ac:dyDescent="0.25">
      <c r="A45" t="s">
        <v>13</v>
      </c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6"/>
      <c r="R45" s="26"/>
      <c r="S45" s="26"/>
      <c r="T45" s="26"/>
      <c r="U45" s="26"/>
      <c r="V45" s="26"/>
      <c r="W45" s="26"/>
      <c r="X45" s="26"/>
      <c r="Y45" s="51">
        <f t="shared" ref="Y45:Y52" si="18">SUMPRODUCT(B45:P45,B$37:P$37)</f>
        <v>0</v>
      </c>
      <c r="Z45" s="51"/>
      <c r="AB45" s="40"/>
      <c r="AC45" s="40"/>
      <c r="AD45" s="40"/>
      <c r="AE45" s="40"/>
      <c r="AF45" s="40"/>
      <c r="AG45" s="39"/>
      <c r="AH45" s="39"/>
      <c r="AI45" s="39"/>
      <c r="AJ45" s="59">
        <f t="shared" si="16"/>
        <v>0</v>
      </c>
      <c r="AK45" s="60">
        <f t="shared" si="17"/>
        <v>0</v>
      </c>
      <c r="AL45" s="37"/>
      <c r="AP45" s="24"/>
      <c r="AQ45" s="24"/>
      <c r="AR45" s="24"/>
      <c r="AS45" s="24"/>
      <c r="AT45" s="22"/>
      <c r="AU45" s="22"/>
    </row>
    <row r="46" spans="1:51" x14ac:dyDescent="0.25">
      <c r="A46" t="s">
        <v>14</v>
      </c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6"/>
      <c r="R46" s="26"/>
      <c r="S46" s="26"/>
      <c r="T46" s="26"/>
      <c r="U46" s="26"/>
      <c r="V46" s="26"/>
      <c r="W46" s="26"/>
      <c r="X46" s="26"/>
      <c r="Y46" s="51">
        <f t="shared" si="18"/>
        <v>0</v>
      </c>
      <c r="Z46" s="51"/>
      <c r="AB46" s="40"/>
      <c r="AC46" s="40"/>
      <c r="AD46" s="40"/>
      <c r="AE46" s="40"/>
      <c r="AF46" s="40"/>
      <c r="AG46" s="39"/>
      <c r="AH46" s="39"/>
      <c r="AI46" s="39"/>
      <c r="AJ46" s="59">
        <f t="shared" si="16"/>
        <v>0</v>
      </c>
      <c r="AK46" s="60">
        <f t="shared" si="17"/>
        <v>0</v>
      </c>
      <c r="AL46" s="37"/>
      <c r="AP46" s="24"/>
      <c r="AQ46" s="24"/>
      <c r="AR46" s="24"/>
      <c r="AS46" s="24"/>
      <c r="AT46" s="22"/>
      <c r="AU46" s="22"/>
    </row>
    <row r="47" spans="1:51" x14ac:dyDescent="0.25">
      <c r="A47" t="s">
        <v>15</v>
      </c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6"/>
      <c r="R47" s="26"/>
      <c r="S47" s="26"/>
      <c r="T47" s="26"/>
      <c r="U47" s="26"/>
      <c r="V47" s="26"/>
      <c r="W47" s="26"/>
      <c r="X47" s="26"/>
      <c r="Y47" s="51">
        <f t="shared" si="18"/>
        <v>0</v>
      </c>
      <c r="Z47" s="51"/>
      <c r="AB47" s="40"/>
      <c r="AC47" s="40"/>
      <c r="AD47" s="40"/>
      <c r="AE47" s="40"/>
      <c r="AF47" s="40"/>
      <c r="AG47" s="39"/>
      <c r="AH47" s="39"/>
      <c r="AI47" s="39"/>
      <c r="AJ47" s="59">
        <f t="shared" si="16"/>
        <v>0</v>
      </c>
      <c r="AK47" s="60">
        <f t="shared" si="17"/>
        <v>0</v>
      </c>
      <c r="AL47" s="37"/>
      <c r="AP47" s="24"/>
      <c r="AQ47" s="24"/>
      <c r="AR47" s="24"/>
      <c r="AS47" s="24"/>
      <c r="AT47" s="22"/>
      <c r="AU47" s="22"/>
    </row>
    <row r="48" spans="1:51" x14ac:dyDescent="0.25">
      <c r="A48" t="s">
        <v>16</v>
      </c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6"/>
      <c r="R48" s="26"/>
      <c r="S48" s="26"/>
      <c r="T48" s="26"/>
      <c r="U48" s="26"/>
      <c r="V48" s="26"/>
      <c r="W48" s="26"/>
      <c r="X48" s="26"/>
      <c r="Y48" s="51">
        <f t="shared" si="18"/>
        <v>0</v>
      </c>
      <c r="Z48" s="51"/>
      <c r="AB48" s="40"/>
      <c r="AC48" s="40"/>
      <c r="AD48" s="40"/>
      <c r="AE48" s="40"/>
      <c r="AF48" s="40"/>
      <c r="AG48" s="39"/>
      <c r="AH48" s="39"/>
      <c r="AI48" s="39"/>
      <c r="AJ48" s="59">
        <f t="shared" si="16"/>
        <v>0</v>
      </c>
      <c r="AK48" s="60">
        <f t="shared" si="17"/>
        <v>0</v>
      </c>
      <c r="AL48" s="37"/>
      <c r="AP48" s="24"/>
      <c r="AQ48" s="24"/>
      <c r="AR48" s="24"/>
      <c r="AS48" s="24"/>
      <c r="AT48" s="22"/>
      <c r="AU48" s="22"/>
    </row>
    <row r="49" spans="1:47" x14ac:dyDescent="0.25">
      <c r="A49" t="s">
        <v>17</v>
      </c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6"/>
      <c r="R49" s="26"/>
      <c r="S49" s="26"/>
      <c r="T49" s="26"/>
      <c r="U49" s="26"/>
      <c r="V49" s="26"/>
      <c r="W49" s="26"/>
      <c r="X49" s="26"/>
      <c r="Y49" s="51">
        <f t="shared" si="18"/>
        <v>0</v>
      </c>
      <c r="Z49" s="51"/>
      <c r="AB49" s="40"/>
      <c r="AC49" s="40"/>
      <c r="AD49" s="40"/>
      <c r="AE49" s="40"/>
      <c r="AF49" s="40"/>
      <c r="AG49" s="39"/>
      <c r="AH49" s="39"/>
      <c r="AI49" s="39"/>
      <c r="AJ49" s="59">
        <f t="shared" si="16"/>
        <v>0</v>
      </c>
      <c r="AK49" s="60">
        <f t="shared" si="17"/>
        <v>0</v>
      </c>
      <c r="AL49" s="37"/>
      <c r="AP49" s="24"/>
      <c r="AQ49" s="24"/>
      <c r="AR49" s="24"/>
      <c r="AS49" s="24"/>
      <c r="AT49" s="22"/>
      <c r="AU49" s="22"/>
    </row>
    <row r="50" spans="1:47" x14ac:dyDescent="0.25">
      <c r="A50" t="s">
        <v>18</v>
      </c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6"/>
      <c r="R50" s="26"/>
      <c r="S50" s="26"/>
      <c r="T50" s="26"/>
      <c r="U50" s="26"/>
      <c r="V50" s="26"/>
      <c r="W50" s="26"/>
      <c r="X50" s="26"/>
      <c r="Y50" s="51">
        <f t="shared" si="18"/>
        <v>0</v>
      </c>
      <c r="Z50" s="51"/>
      <c r="AB50" s="40"/>
      <c r="AC50" s="40"/>
      <c r="AD50" s="40"/>
      <c r="AE50" s="40"/>
      <c r="AF50" s="40"/>
      <c r="AG50" s="39"/>
      <c r="AH50" s="39"/>
      <c r="AI50" s="39"/>
      <c r="AJ50" s="59">
        <f t="shared" si="16"/>
        <v>0</v>
      </c>
      <c r="AK50" s="60">
        <f t="shared" si="17"/>
        <v>0</v>
      </c>
      <c r="AL50" s="37"/>
      <c r="AP50" s="24"/>
      <c r="AQ50" s="24"/>
      <c r="AR50" s="24"/>
      <c r="AS50" s="24"/>
      <c r="AT50" s="22"/>
      <c r="AU50" s="22"/>
    </row>
    <row r="51" spans="1:47" x14ac:dyDescent="0.25">
      <c r="A51" t="s">
        <v>19</v>
      </c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6"/>
      <c r="R51" s="26"/>
      <c r="S51" s="26"/>
      <c r="T51" s="26"/>
      <c r="U51" s="26"/>
      <c r="V51" s="26"/>
      <c r="W51" s="26"/>
      <c r="X51" s="26"/>
      <c r="Y51" s="51">
        <f t="shared" si="18"/>
        <v>0</v>
      </c>
      <c r="Z51" s="51"/>
      <c r="AB51" s="40"/>
      <c r="AC51" s="40"/>
      <c r="AD51" s="40"/>
      <c r="AE51" s="40"/>
      <c r="AF51" s="40"/>
      <c r="AG51" s="39"/>
      <c r="AH51" s="39"/>
      <c r="AI51" s="39"/>
      <c r="AJ51" s="59">
        <f t="shared" si="16"/>
        <v>0</v>
      </c>
      <c r="AK51" s="60">
        <f t="shared" si="17"/>
        <v>0</v>
      </c>
      <c r="AL51" s="37"/>
      <c r="AP51" s="24"/>
      <c r="AQ51" s="24"/>
      <c r="AR51" s="24"/>
      <c r="AS51" s="24"/>
      <c r="AT51" s="22"/>
      <c r="AU51" s="22"/>
    </row>
    <row r="52" spans="1:47" x14ac:dyDescent="0.25">
      <c r="A52" t="s">
        <v>20</v>
      </c>
      <c r="B52" s="28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6"/>
      <c r="R52" s="26"/>
      <c r="S52" s="26"/>
      <c r="T52" s="26"/>
      <c r="U52" s="26"/>
      <c r="V52" s="26"/>
      <c r="W52" s="26"/>
      <c r="X52" s="26"/>
      <c r="Y52" s="51">
        <f t="shared" si="18"/>
        <v>0</v>
      </c>
      <c r="Z52" s="51"/>
      <c r="AB52" s="40"/>
      <c r="AC52" s="40"/>
      <c r="AD52" s="40"/>
      <c r="AE52" s="40"/>
      <c r="AF52" s="40"/>
      <c r="AG52" s="39"/>
      <c r="AH52" s="39"/>
      <c r="AI52" s="39"/>
      <c r="AJ52" s="59">
        <f t="shared" si="16"/>
        <v>0</v>
      </c>
      <c r="AK52" s="60">
        <f t="shared" si="17"/>
        <v>0</v>
      </c>
      <c r="AL52" s="37"/>
      <c r="AP52" s="24"/>
      <c r="AQ52" s="24"/>
      <c r="AR52" s="24"/>
      <c r="AS52" s="24"/>
      <c r="AT52" s="22"/>
      <c r="AU52" s="22"/>
    </row>
    <row r="53" spans="1:47" x14ac:dyDescent="0.25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16"/>
      <c r="R53" s="16"/>
      <c r="S53" s="16"/>
      <c r="T53" s="16"/>
      <c r="U53" s="16"/>
      <c r="V53" s="16"/>
      <c r="W53" s="16"/>
      <c r="X53" s="16"/>
      <c r="Y53" s="51">
        <f>SUMPRODUCT(B53:X53,B$37:X$37)</f>
        <v>0</v>
      </c>
      <c r="Z53" s="51"/>
      <c r="AB53" s="40"/>
      <c r="AC53" s="40"/>
      <c r="AD53" s="40"/>
      <c r="AE53" s="40"/>
      <c r="AF53" s="40"/>
      <c r="AG53" s="39"/>
      <c r="AH53" s="39"/>
      <c r="AI53" s="39"/>
      <c r="AJ53" s="59">
        <f t="shared" si="16"/>
        <v>0</v>
      </c>
      <c r="AK53" s="60">
        <f t="shared" si="17"/>
        <v>0</v>
      </c>
      <c r="AL53" s="37"/>
      <c r="AP53" s="24"/>
      <c r="AQ53" s="24"/>
      <c r="AR53" s="24"/>
      <c r="AS53" s="24"/>
      <c r="AT53" s="22"/>
      <c r="AU53" s="22"/>
    </row>
    <row r="54" spans="1:47" x14ac:dyDescent="0.25">
      <c r="A54" s="21"/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16"/>
      <c r="R54" s="16"/>
      <c r="S54" s="16"/>
      <c r="T54" s="16"/>
      <c r="U54" s="16"/>
      <c r="V54" s="16"/>
      <c r="W54" s="16"/>
      <c r="X54" s="16"/>
      <c r="Y54" s="51">
        <f t="shared" ref="Y54:Y57" si="19">SUMPRODUCT(B54:X54,B$37:X$37)</f>
        <v>0</v>
      </c>
      <c r="Z54" s="51"/>
      <c r="AB54" s="40"/>
      <c r="AC54" s="40"/>
      <c r="AD54" s="40"/>
      <c r="AE54" s="40"/>
      <c r="AF54" s="40"/>
      <c r="AG54" s="39"/>
      <c r="AH54" s="39"/>
      <c r="AI54" s="39"/>
      <c r="AJ54" s="59">
        <f t="shared" si="16"/>
        <v>0</v>
      </c>
      <c r="AK54" s="60">
        <f t="shared" si="17"/>
        <v>0</v>
      </c>
      <c r="AL54" s="37"/>
      <c r="AP54" s="24"/>
      <c r="AQ54" s="24"/>
      <c r="AR54" s="24"/>
      <c r="AS54" s="24"/>
      <c r="AT54" s="22"/>
      <c r="AU54" s="22"/>
    </row>
    <row r="55" spans="1:47" x14ac:dyDescent="0.25">
      <c r="A55" s="21"/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16"/>
      <c r="R55" s="16"/>
      <c r="S55" s="16"/>
      <c r="T55" s="16"/>
      <c r="U55" s="16"/>
      <c r="V55" s="16"/>
      <c r="W55" s="16"/>
      <c r="X55" s="16"/>
      <c r="Y55" s="51">
        <f t="shared" si="19"/>
        <v>0</v>
      </c>
      <c r="Z55" s="51"/>
      <c r="AB55" s="40"/>
      <c r="AC55" s="40"/>
      <c r="AD55" s="40"/>
      <c r="AE55" s="40"/>
      <c r="AF55" s="40"/>
      <c r="AG55" s="39"/>
      <c r="AH55" s="39"/>
      <c r="AI55" s="39"/>
      <c r="AJ55" s="59">
        <f t="shared" si="16"/>
        <v>0</v>
      </c>
      <c r="AK55" s="60">
        <f t="shared" si="17"/>
        <v>0</v>
      </c>
      <c r="AL55" s="37"/>
      <c r="AP55" s="24"/>
      <c r="AQ55" s="24"/>
      <c r="AR55" s="24"/>
      <c r="AS55" s="24"/>
      <c r="AT55" s="22"/>
      <c r="AU55" s="22"/>
    </row>
    <row r="56" spans="1:47" x14ac:dyDescent="0.25">
      <c r="A56" s="21"/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16"/>
      <c r="R56" s="16"/>
      <c r="S56" s="16"/>
      <c r="T56" s="16"/>
      <c r="U56" s="16"/>
      <c r="V56" s="16"/>
      <c r="W56" s="16"/>
      <c r="X56" s="16"/>
      <c r="Y56" s="51">
        <f t="shared" si="19"/>
        <v>0</v>
      </c>
      <c r="Z56" s="51"/>
      <c r="AB56" s="40"/>
      <c r="AC56" s="40"/>
      <c r="AD56" s="40"/>
      <c r="AE56" s="40"/>
      <c r="AF56" s="40"/>
      <c r="AG56" s="39"/>
      <c r="AH56" s="39"/>
      <c r="AI56" s="39"/>
      <c r="AJ56" s="59">
        <f t="shared" si="16"/>
        <v>0</v>
      </c>
      <c r="AK56" s="60">
        <f t="shared" si="17"/>
        <v>0</v>
      </c>
      <c r="AL56" s="37"/>
      <c r="AP56" s="24"/>
      <c r="AQ56" s="24"/>
      <c r="AR56" s="24"/>
      <c r="AS56" s="24"/>
      <c r="AT56" s="22"/>
      <c r="AU56" s="22"/>
    </row>
    <row r="57" spans="1:47" x14ac:dyDescent="0.25">
      <c r="A57" s="21"/>
      <c r="B57" s="21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16"/>
      <c r="R57" s="16"/>
      <c r="S57" s="16"/>
      <c r="T57" s="16"/>
      <c r="U57" s="16"/>
      <c r="V57" s="16"/>
      <c r="W57" s="16"/>
      <c r="X57" s="16"/>
      <c r="Y57" s="51">
        <f t="shared" si="19"/>
        <v>0</v>
      </c>
      <c r="Z57" s="51"/>
      <c r="AB57" s="40"/>
      <c r="AC57" s="40"/>
      <c r="AD57" s="40"/>
      <c r="AE57" s="40"/>
      <c r="AF57" s="40"/>
      <c r="AG57" s="39"/>
      <c r="AH57" s="39"/>
      <c r="AI57" s="39"/>
      <c r="AJ57" s="59">
        <f t="shared" si="16"/>
        <v>0</v>
      </c>
      <c r="AK57" s="60">
        <f t="shared" si="17"/>
        <v>0</v>
      </c>
      <c r="AL57" s="37"/>
      <c r="AP57" s="24"/>
      <c r="AQ57" s="24"/>
      <c r="AR57" s="24"/>
      <c r="AS57" s="24"/>
      <c r="AT57" s="22"/>
      <c r="AU57" s="22"/>
    </row>
    <row r="58" spans="1:47" x14ac:dyDescent="0.25">
      <c r="A58" t="s">
        <v>21</v>
      </c>
      <c r="B58" s="69" t="s">
        <v>25</v>
      </c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AB58" s="27"/>
      <c r="AC58" s="27"/>
      <c r="AD58" s="27"/>
      <c r="AE58" s="27"/>
      <c r="AF58" s="27"/>
      <c r="AG58" s="27"/>
      <c r="AH58" s="27"/>
      <c r="AI58" s="27"/>
      <c r="AJ58" s="36"/>
      <c r="AK58" s="36"/>
      <c r="AL58" s="37"/>
      <c r="AP58" s="23"/>
      <c r="AQ58" s="23"/>
      <c r="AR58" s="23"/>
      <c r="AS58" s="23"/>
      <c r="AT58" s="22"/>
      <c r="AU58" s="22"/>
    </row>
    <row r="59" spans="1:47" x14ac:dyDescent="0.25">
      <c r="A59" t="s">
        <v>22</v>
      </c>
      <c r="B59" s="70"/>
      <c r="C59" s="70"/>
      <c r="D59" s="70"/>
      <c r="E59" s="70"/>
      <c r="F59" s="70"/>
      <c r="G59" s="70"/>
      <c r="H59" s="70"/>
      <c r="I59" s="70"/>
      <c r="J59" s="70"/>
      <c r="K59" s="70"/>
      <c r="L59" s="70"/>
      <c r="M59" s="70"/>
      <c r="N59" s="70"/>
      <c r="O59" s="70"/>
      <c r="P59" s="70"/>
      <c r="Q59" s="70"/>
      <c r="R59" s="70"/>
      <c r="S59" s="70"/>
      <c r="T59" s="70"/>
      <c r="U59" s="70"/>
      <c r="V59" s="70"/>
      <c r="W59" s="70"/>
      <c r="X59" s="70"/>
      <c r="AB59" s="27"/>
      <c r="AC59" s="27"/>
      <c r="AD59" s="27"/>
      <c r="AE59" s="27"/>
      <c r="AF59" s="27"/>
      <c r="AG59" s="27"/>
      <c r="AH59" s="27"/>
      <c r="AI59" s="27"/>
      <c r="AJ59" s="36"/>
      <c r="AK59" s="36"/>
      <c r="AL59" s="37"/>
      <c r="AP59" s="23"/>
      <c r="AQ59" s="23"/>
      <c r="AR59" s="23"/>
      <c r="AS59" s="23"/>
      <c r="AT59" s="22"/>
      <c r="AU59" s="22"/>
    </row>
    <row r="60" spans="1:47" x14ac:dyDescent="0.25">
      <c r="A60" t="s">
        <v>23</v>
      </c>
      <c r="B60" s="70"/>
      <c r="C60" s="70"/>
      <c r="D60" s="70"/>
      <c r="E60" s="70"/>
      <c r="F60" s="70"/>
      <c r="G60" s="70"/>
      <c r="H60" s="70"/>
      <c r="I60" s="70"/>
      <c r="J60" s="70"/>
      <c r="K60" s="70"/>
      <c r="L60" s="70"/>
      <c r="M60" s="70"/>
      <c r="N60" s="70"/>
      <c r="O60" s="70"/>
      <c r="P60" s="70"/>
      <c r="Q60" s="70"/>
      <c r="R60" s="70"/>
      <c r="S60" s="70"/>
      <c r="T60" s="70"/>
      <c r="U60" s="70"/>
      <c r="V60" s="70"/>
      <c r="W60" s="70"/>
      <c r="X60" s="70"/>
      <c r="AB60" s="27"/>
      <c r="AC60" s="27"/>
      <c r="AD60" s="27"/>
      <c r="AE60" s="27"/>
      <c r="AF60" s="27"/>
      <c r="AG60" s="27"/>
      <c r="AH60" s="27"/>
      <c r="AI60" s="27"/>
      <c r="AJ60" s="36"/>
      <c r="AK60" s="36"/>
      <c r="AL60" s="37"/>
      <c r="AP60" s="23"/>
      <c r="AQ60" s="23"/>
      <c r="AR60" s="23"/>
      <c r="AS60" s="23"/>
      <c r="AT60" s="22"/>
      <c r="AU60" s="22"/>
    </row>
    <row r="61" spans="1:47" x14ac:dyDescent="0.25">
      <c r="A61" t="s">
        <v>24</v>
      </c>
      <c r="B61" s="70"/>
      <c r="C61" s="70"/>
      <c r="D61" s="70"/>
      <c r="E61" s="70"/>
      <c r="F61" s="70"/>
      <c r="G61" s="70"/>
      <c r="H61" s="70"/>
      <c r="I61" s="70"/>
      <c r="J61" s="70"/>
      <c r="K61" s="70"/>
      <c r="L61" s="70"/>
      <c r="M61" s="70"/>
      <c r="N61" s="70"/>
      <c r="O61" s="70"/>
      <c r="P61" s="70"/>
      <c r="Q61" s="70"/>
      <c r="R61" s="70"/>
      <c r="S61" s="70"/>
      <c r="T61" s="70"/>
      <c r="U61" s="70"/>
      <c r="V61" s="70"/>
      <c r="W61" s="70"/>
      <c r="X61" s="70"/>
      <c r="AB61" s="27"/>
      <c r="AC61" s="27"/>
      <c r="AD61" s="27"/>
      <c r="AE61" s="27"/>
      <c r="AF61" s="27"/>
      <c r="AG61" s="27"/>
      <c r="AH61" s="27"/>
      <c r="AI61" s="27"/>
      <c r="AJ61" s="36"/>
      <c r="AK61" s="36"/>
      <c r="AL61" s="37"/>
      <c r="AP61" s="23"/>
      <c r="AQ61" s="23"/>
      <c r="AR61" s="23"/>
      <c r="AS61" s="23"/>
      <c r="AT61" s="22"/>
      <c r="AU61" s="22"/>
    </row>
  </sheetData>
  <sheetProtection sheet="1" selectLockedCells="1"/>
  <mergeCells count="71">
    <mergeCell ref="Y57:Z57"/>
    <mergeCell ref="Y52:Z52"/>
    <mergeCell ref="Y53:Z53"/>
    <mergeCell ref="Y54:Z54"/>
    <mergeCell ref="Y55:Z55"/>
    <mergeCell ref="Y56:Z56"/>
    <mergeCell ref="Y37:Z37"/>
    <mergeCell ref="Y38:Z38"/>
    <mergeCell ref="Y39:Z39"/>
    <mergeCell ref="Y40:Z40"/>
    <mergeCell ref="Y41:Z41"/>
    <mergeCell ref="Y42:Z42"/>
    <mergeCell ref="Y43:Z43"/>
    <mergeCell ref="Y44:Z44"/>
    <mergeCell ref="Y45:Z45"/>
    <mergeCell ref="Y46:Z46"/>
    <mergeCell ref="Y47:Z47"/>
    <mergeCell ref="Y48:Z48"/>
    <mergeCell ref="Y49:Z49"/>
    <mergeCell ref="Y50:Z50"/>
    <mergeCell ref="Y51:Z51"/>
    <mergeCell ref="AJ56:AK56"/>
    <mergeCell ref="AJ57:AK57"/>
    <mergeCell ref="AJ37:AK37"/>
    <mergeCell ref="AJ51:AK51"/>
    <mergeCell ref="AJ52:AK52"/>
    <mergeCell ref="AJ53:AK53"/>
    <mergeCell ref="AJ54:AK54"/>
    <mergeCell ref="AJ55:AK55"/>
    <mergeCell ref="AJ46:AK46"/>
    <mergeCell ref="AJ47:AK47"/>
    <mergeCell ref="AJ48:AK48"/>
    <mergeCell ref="AJ49:AK49"/>
    <mergeCell ref="AJ50:AK50"/>
    <mergeCell ref="AJ41:AK41"/>
    <mergeCell ref="AJ42:AK42"/>
    <mergeCell ref="AJ43:AK43"/>
    <mergeCell ref="AJ44:AK44"/>
    <mergeCell ref="AJ45:AK45"/>
    <mergeCell ref="B58:X61"/>
    <mergeCell ref="M42:P43"/>
    <mergeCell ref="AT4:AT6"/>
    <mergeCell ref="AT28:AY31"/>
    <mergeCell ref="AX32:AY32"/>
    <mergeCell ref="AW4:AW6"/>
    <mergeCell ref="E38:X41"/>
    <mergeCell ref="AR37:AS37"/>
    <mergeCell ref="AR38:AV38"/>
    <mergeCell ref="AV4:AV6"/>
    <mergeCell ref="AS4:AS6"/>
    <mergeCell ref="AP4:AP6"/>
    <mergeCell ref="AB36:AI36"/>
    <mergeCell ref="AJ38:AK38"/>
    <mergeCell ref="AJ39:AK39"/>
    <mergeCell ref="AJ40:AK40"/>
    <mergeCell ref="AR36:AS36"/>
    <mergeCell ref="AX3:AY3"/>
    <mergeCell ref="AR35:AV35"/>
    <mergeCell ref="AX4:AX6"/>
    <mergeCell ref="AY4:AY6"/>
    <mergeCell ref="AS32:AW32"/>
    <mergeCell ref="AR4:AR6"/>
    <mergeCell ref="AV3:AW3"/>
    <mergeCell ref="AU4:AU6"/>
    <mergeCell ref="A2:C2"/>
    <mergeCell ref="A3:C3"/>
    <mergeCell ref="A27:AO27"/>
    <mergeCell ref="D2:L2"/>
    <mergeCell ref="D3:L3"/>
    <mergeCell ref="M3:R3"/>
    <mergeCell ref="M2:R2"/>
  </mergeCells>
  <pageMargins left="0.7" right="0.7" top="0.75" bottom="0.75" header="0.3" footer="0.3"/>
  <pageSetup paperSize="17" scale="76" orientation="landscape" r:id="rId1"/>
  <ignoredErrors>
    <ignoredError sqref="AR16:AS16 AR10" formula="1"/>
    <ignoredError sqref="AP15 AS12 Z38 Y39:Z41 Y38 Y42:Z43 Y44:Z52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TMS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Prichard</dc:creator>
  <cp:lastModifiedBy>Heather Spade</cp:lastModifiedBy>
  <cp:lastPrinted>2020-09-30T12:17:37Z</cp:lastPrinted>
  <dcterms:created xsi:type="dcterms:W3CDTF">2020-09-28T17:47:55Z</dcterms:created>
  <dcterms:modified xsi:type="dcterms:W3CDTF">2021-05-18T13:50:55Z</dcterms:modified>
</cp:coreProperties>
</file>